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ThisWorkbook" defaultThemeVersion="124226"/>
  <bookViews>
    <workbookView xWindow="65476" yWindow="65476" windowWidth="28920" windowHeight="15720" tabRatio="807" firstSheet="4" activeTab="9"/>
  </bookViews>
  <sheets>
    <sheet name="KOF Summary" sheetId="23" r:id="rId1"/>
    <sheet name="Division Summary" sheetId="24" r:id="rId2"/>
    <sheet name="Consolidated Balance" sheetId="21" r:id="rId3"/>
    <sheet name="FEMCO Comercial" sheetId="8" state="hidden" r:id="rId4"/>
    <sheet name="Consolidated Results KOF" sheetId="31" r:id="rId5"/>
    <sheet name="Division MX - CAM" sheetId="22" r:id="rId6"/>
    <sheet name="SA Division" sheetId="26" r:id="rId7"/>
    <sheet name="Macroeconomics" sheetId="27" r:id="rId8"/>
    <sheet name="Volume Q" sheetId="30" r:id="rId9"/>
    <sheet name="Volume YTD" sheetId="35" r:id="rId10"/>
    <sheet name="Volumen YTD" sheetId="34" state="hidden" r:id="rId11"/>
  </sheets>
  <definedNames>
    <definedName name="_xlnm.Print_Area" localSheetId="2">'Consolidated Balance'!$B$2:$K$47</definedName>
    <definedName name="_xlnm.Print_Area" localSheetId="4">'Consolidated Results KOF'!$A$1:$H$42</definedName>
    <definedName name="_xlnm.Print_Area" localSheetId="5">'Division MX - CAM'!$A$1:$H$22</definedName>
    <definedName name="_xlnm.Print_Area" localSheetId="3">'FEMCO Comercial'!$A$1:$O$35</definedName>
    <definedName name="ebitdaprom" localSheetId="2">#REF!,#REF!,#REF!,#REF!,#REF!,#REF!</definedName>
    <definedName name="ebitdaprom" localSheetId="4">#REF!,#REF!,#REF!,#REF!,#REF!,#REF!</definedName>
    <definedName name="ebitdaprom" localSheetId="5">#REF!,#REF!,#REF!,#REF!,#REF!,#REF!</definedName>
    <definedName name="ebitdaprom" localSheetId="10">#REF!,#REF!,#REF!,#REF!,#REF!,#REF!</definedName>
    <definedName name="ebitdaprom">#REF!,#REF!,#REF!,#REF!,#REF!,#REF!</definedName>
  </definedNames>
  <calcPr calcId="191029"/>
  <extLst/>
</workbook>
</file>

<file path=xl/sharedStrings.xml><?xml version="1.0" encoding="utf-8"?>
<sst xmlns="http://schemas.openxmlformats.org/spreadsheetml/2006/main" count="569" uniqueCount="242">
  <si>
    <t>Total revenues</t>
  </si>
  <si>
    <t>Cost of sales</t>
  </si>
  <si>
    <t>Gross profit</t>
  </si>
  <si>
    <t>% of rev.</t>
  </si>
  <si>
    <t>Depreciation</t>
  </si>
  <si>
    <t>CAPEX</t>
  </si>
  <si>
    <t>Administrative expenses</t>
  </si>
  <si>
    <t>Selling expenses</t>
  </si>
  <si>
    <t>Results of Operations</t>
  </si>
  <si>
    <t>Millions of Pesos</t>
  </si>
  <si>
    <t>Income from operations</t>
  </si>
  <si>
    <t>South America</t>
  </si>
  <si>
    <t>Information of OXXO Stores</t>
  </si>
  <si>
    <t>Total stores</t>
  </si>
  <si>
    <t>Amortization &amp; other non-cash charges</t>
  </si>
  <si>
    <t>% Var.</t>
  </si>
  <si>
    <t>Net new convenience stores:</t>
  </si>
  <si>
    <t>Other operating expenses (income), net</t>
  </si>
  <si>
    <t>Operative cash flow</t>
  </si>
  <si>
    <t>End-of-period Exchange Rates</t>
  </si>
  <si>
    <t>Year-to-date</t>
  </si>
  <si>
    <t>Last-twelve-months</t>
  </si>
  <si>
    <t xml:space="preserve">vs. Last quarter </t>
  </si>
  <si>
    <t>Interest expense</t>
  </si>
  <si>
    <r>
      <t>% Org.</t>
    </r>
    <r>
      <rPr>
        <b/>
        <vertAlign val="superscript"/>
        <sz val="8"/>
        <color rgb="FF850026"/>
        <rFont val="Calibri"/>
        <family val="2"/>
        <scheme val="minor"/>
      </rPr>
      <t>(A)</t>
    </r>
  </si>
  <si>
    <t>Sales (thousands of pesos)</t>
  </si>
  <si>
    <t>Ticket (pesos)</t>
  </si>
  <si>
    <t>Traffic (thousands of transactions)</t>
  </si>
  <si>
    <t>Interest expense, net</t>
  </si>
  <si>
    <t>Foreign exchange loss (gain)</t>
  </si>
  <si>
    <t>Interest income</t>
  </si>
  <si>
    <r>
      <t xml:space="preserve">Same-store data: </t>
    </r>
    <r>
      <rPr>
        <vertAlign val="superscript"/>
        <sz val="8"/>
        <color indexed="8"/>
        <rFont val="Calibri"/>
        <family val="2"/>
        <scheme val="minor"/>
      </rPr>
      <t>(1)</t>
    </r>
  </si>
  <si>
    <r>
      <t>(1)</t>
    </r>
    <r>
      <rPr>
        <sz val="7"/>
        <rFont val="Calibri"/>
        <family val="2"/>
        <scheme val="minor"/>
      </rPr>
      <t xml:space="preserve"> Monthly average information per store, considering same stores with more than twelve months of operations, income from services are included.</t>
    </r>
  </si>
  <si>
    <r>
      <t>FEMSA Comercio - Retail Division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</si>
  <si>
    <t>U.S. Dollars</t>
  </si>
  <si>
    <r>
      <t xml:space="preserve">(A) </t>
    </r>
    <r>
      <rPr>
        <sz val="7.7"/>
        <rFont val="Calibri"/>
        <family val="2"/>
      </rPr>
      <t xml:space="preserve"> </t>
    </r>
    <r>
      <rPr>
        <sz val="7"/>
        <rFont val="Calibri"/>
        <family val="2"/>
      </rPr>
      <t>Organic basis (% Org.) Excludes the effects of significant mergers and acquisitions in the last twelve month</t>
    </r>
  </si>
  <si>
    <t>Uruguayan Pesos</t>
  </si>
  <si>
    <t>Mexican Pesos</t>
  </si>
  <si>
    <t>Colombian Pesos</t>
  </si>
  <si>
    <t>Brazilian Reals</t>
  </si>
  <si>
    <t xml:space="preserve">Currency </t>
  </si>
  <si>
    <t>Debt Maturity Profile</t>
  </si>
  <si>
    <t>FY 2018</t>
  </si>
  <si>
    <t>Δ%</t>
  </si>
  <si>
    <t>Total Revenues</t>
  </si>
  <si>
    <t xml:space="preserve">Gross Profit </t>
  </si>
  <si>
    <t>Operating Income</t>
  </si>
  <si>
    <t>Consolidated</t>
  </si>
  <si>
    <t xml:space="preserve"> </t>
  </si>
  <si>
    <t>Expressed in millions of Mexican pesos</t>
  </si>
  <si>
    <t>Operating income</t>
  </si>
  <si>
    <t>Change vs. same period of last year</t>
  </si>
  <si>
    <t>Sparkling</t>
  </si>
  <si>
    <t>Stills</t>
  </si>
  <si>
    <t>Total</t>
  </si>
  <si>
    <t>Volume</t>
  </si>
  <si>
    <t>TOTAL</t>
  </si>
  <si>
    <t xml:space="preserve">Transactions </t>
  </si>
  <si>
    <t>Average Rate</t>
  </si>
  <si>
    <t>Total Debt</t>
  </si>
  <si>
    <t>Revenues</t>
  </si>
  <si>
    <t>Expressed in million Mexican Pesos</t>
  </si>
  <si>
    <r>
      <t xml:space="preserve">Water </t>
    </r>
    <r>
      <rPr>
        <vertAlign val="superscript"/>
        <sz val="10.5"/>
        <color rgb="FFC00000"/>
        <rFont val="Calibri"/>
        <family val="2"/>
        <scheme val="minor"/>
      </rPr>
      <t>(1)</t>
    </r>
  </si>
  <si>
    <r>
      <t xml:space="preserve">Bulk </t>
    </r>
    <r>
      <rPr>
        <vertAlign val="superscript"/>
        <sz val="10.5"/>
        <color rgb="FFC00000"/>
        <rFont val="Calibri"/>
        <family val="2"/>
        <scheme val="minor"/>
      </rPr>
      <t>(2)</t>
    </r>
  </si>
  <si>
    <t>YoY</t>
  </si>
  <si>
    <t xml:space="preserve">Average price per unit case </t>
  </si>
  <si>
    <t>NA</t>
  </si>
  <si>
    <t>Mexico &amp; Central America</t>
  </si>
  <si>
    <t xml:space="preserve">MEXICO &amp; CENTRAL AMERICA DIVISION RESULTS </t>
  </si>
  <si>
    <t>Δ %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</si>
  <si>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Excludes water presentations larger than 5.0 Lt ; includes flavored water</t>
    </r>
  </si>
  <si>
    <r>
      <rPr>
        <i/>
        <vertAlign val="superscript"/>
        <sz val="9"/>
        <color theme="1"/>
        <rFont val="Calibri"/>
        <family val="2"/>
        <scheme val="minor"/>
      </rPr>
      <t>(2)</t>
    </r>
    <r>
      <rPr>
        <i/>
        <sz val="9"/>
        <color theme="1"/>
        <rFont val="Calibri"/>
        <family val="2"/>
        <scheme val="minor"/>
      </rPr>
      <t xml:space="preserve"> Bulk Water  = Still bottled water in 5.0, 19.0 and 20.0 - liter packaging presentations; includes flavored water</t>
    </r>
  </si>
  <si>
    <r>
      <t xml:space="preserve">FY 2017 </t>
    </r>
    <r>
      <rPr>
        <b/>
        <vertAlign val="superscript"/>
        <sz val="10.5"/>
        <color rgb="FF393943"/>
        <rFont val="Calibri"/>
        <family val="2"/>
        <scheme val="minor"/>
      </rPr>
      <t>(3)</t>
    </r>
  </si>
  <si>
    <r>
      <rPr>
        <i/>
        <vertAlign val="superscript"/>
        <sz val="9"/>
        <color theme="1"/>
        <rFont val="Calibri"/>
        <family val="2"/>
        <scheme val="minor"/>
      </rPr>
      <t>(3)</t>
    </r>
    <r>
      <rPr>
        <i/>
        <sz val="9"/>
        <color theme="1"/>
        <rFont val="Calibri"/>
        <family val="2"/>
        <scheme val="minor"/>
      </rPr>
      <t xml:space="preserve"> Volume, transactions and revenues for FY 2017 are re-presented excluding the Philippines.</t>
    </r>
  </si>
  <si>
    <r>
      <rPr>
        <i/>
        <vertAlign val="superscript"/>
        <sz val="9"/>
        <color theme="1"/>
        <rFont val="Calibri"/>
        <family val="2"/>
        <scheme val="minor"/>
      </rPr>
      <t>(4)</t>
    </r>
    <r>
      <rPr>
        <i/>
        <sz val="9"/>
        <color theme="1"/>
        <rFont val="Calibri"/>
        <family val="2"/>
        <scheme val="minor"/>
      </rPr>
      <t xml:space="preserve"> Brazil includes beer revenues of Ps. 13,848.5 million for 2018 and Ps. 12,608.1million for the same period of the previous year. </t>
    </r>
  </si>
  <si>
    <t>CONSOLIDATED BALANCE SHEET</t>
  </si>
  <si>
    <t>COCA-COLA FEMSA</t>
  </si>
  <si>
    <t>Assets</t>
  </si>
  <si>
    <t>Liabilities &amp; Equity</t>
  </si>
  <si>
    <t>Debt Mix</t>
  </si>
  <si>
    <t xml:space="preserve">MEXICO &amp; CENTRAL AMERICA DIVISION </t>
  </si>
  <si>
    <t>SOUTH AMERICA DIVISION</t>
  </si>
  <si>
    <t>% of Rev.</t>
  </si>
  <si>
    <t>RESULTS OF OPERATIONS</t>
  </si>
  <si>
    <t>MACROECONOMIC INFORMATION</t>
  </si>
  <si>
    <t>Quarterly Exchange Rate                                             (Local Currency per USD)</t>
  </si>
  <si>
    <t>Closing Exchange Rate                                         (Local Currency per USD)</t>
  </si>
  <si>
    <t>Closing Exchange Rate                                                   (Local Currency per USD)</t>
  </si>
  <si>
    <t>FULL YEAR- VOLUME, TRANSACTIONS &amp; REVENUES</t>
  </si>
  <si>
    <t>CONSOLIDATED INCOME STATEMENT</t>
  </si>
  <si>
    <t>Panama</t>
  </si>
  <si>
    <r>
      <t xml:space="preserve">Millions of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</si>
  <si>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>LTM</t>
  </si>
  <si>
    <t>Net revenues</t>
  </si>
  <si>
    <t>Other operating revenues</t>
  </si>
  <si>
    <t>Cost of goods sold</t>
  </si>
  <si>
    <t>Operating expenses</t>
  </si>
  <si>
    <t>Other operative expenses, net</t>
  </si>
  <si>
    <t>Other non operative expenses, net</t>
  </si>
  <si>
    <t>Market value (gain) loss on financial instruments</t>
  </si>
  <si>
    <t>Comprehensive financing result</t>
  </si>
  <si>
    <t>Income before taxes</t>
  </si>
  <si>
    <t>Income taxes</t>
  </si>
  <si>
    <t>Result of discontinued operations</t>
  </si>
  <si>
    <t>Consolidated net income</t>
  </si>
  <si>
    <t>Net income attributable to equity holders of the company</t>
  </si>
  <si>
    <t>Non-controlling interest</t>
  </si>
  <si>
    <t>Amortization and other operative non-cash charges</t>
  </si>
  <si>
    <t xml:space="preserve">SOUTH AMERICA DIVISION RESULTS 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</si>
  <si>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Average exchange rate for each period computed with the average exchange rate of each month.</t>
    </r>
  </si>
  <si>
    <t>Equity</t>
  </si>
  <si>
    <t xml:space="preserve">Volume </t>
  </si>
  <si>
    <t xml:space="preserve">Transactions  </t>
  </si>
  <si>
    <t>Water</t>
  </si>
  <si>
    <t xml:space="preserve">Water </t>
  </si>
  <si>
    <r>
      <t>Operative equity method (gain) loss in associates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</si>
  <si>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t xml:space="preserve">Transactions (million transactions) </t>
  </si>
  <si>
    <r>
      <t>Volume (million unit cases)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</si>
  <si>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Total Revenues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</si>
  <si>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Volume (million unit cases)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</si>
  <si>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Total revenues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</si>
  <si>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>Operative equity method (gain) loss in associates</t>
    </r>
    <r>
      <rPr>
        <vertAlign val="superscript"/>
        <sz val="8"/>
        <color indexed="8"/>
        <rFont val="Calibri"/>
        <family val="2"/>
        <scheme val="minor"/>
      </rPr>
      <t>(3)</t>
    </r>
  </si>
  <si>
    <t>Majority Net Income</t>
  </si>
  <si>
    <r>
      <t xml:space="preserve">% Total Debt </t>
    </r>
    <r>
      <rPr>
        <i/>
        <vertAlign val="superscript"/>
        <sz val="12"/>
        <rFont val="Calibri"/>
        <family val="2"/>
        <scheme val="minor"/>
      </rPr>
      <t xml:space="preserve">(1) </t>
    </r>
  </si>
  <si>
    <r>
      <t xml:space="preserve">% Interest Rate Floating </t>
    </r>
    <r>
      <rPr>
        <i/>
        <vertAlign val="superscript"/>
        <sz val="12"/>
        <rFont val="Calibri"/>
        <family val="2"/>
        <scheme val="minor"/>
      </rPr>
      <t>(1) 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</si>
  <si>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After giving effect to cross- currency swaps.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</si>
  <si>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Calculated by weighting each year´s outstanding debt balance mix.</t>
    </r>
  </si>
  <si>
    <r>
      <t xml:space="preserve">Net debt including effect of hedges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</si>
  <si>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Capitalization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</si>
  <si>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Net debt = total debt - cash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</si>
  <si>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After giving effect to cross-currency swaps.</t>
    </r>
  </si>
  <si>
    <r>
      <t xml:space="preserve">Water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</si>
  <si>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Bulk </t>
    </r>
    <r>
      <rPr>
        <vertAlign val="superscript"/>
        <sz val="12"/>
        <color rgb="FFC00000"/>
        <rFont val="Calibri"/>
        <family val="2"/>
        <scheme val="minor"/>
      </rPr>
      <t>(2)</t>
    </r>
  </si>
  <si>
    <r>
      <rPr>
        <i/>
        <vertAlign val="superscript"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Excludes water presentations larger than 5.0 Lt ; includes flavored water.</t>
    </r>
  </si>
  <si>
    <r>
      <rPr>
        <i/>
        <vertAlign val="superscript"/>
        <sz val="10"/>
        <color theme="1"/>
        <rFont val="Calibri"/>
        <family val="2"/>
        <scheme val="minor"/>
      </rPr>
      <t>(2)</t>
    </r>
    <r>
      <rPr>
        <i/>
        <sz val="10"/>
        <color theme="1"/>
        <rFont val="Calibri"/>
        <family val="2"/>
        <scheme val="minor"/>
      </rPr>
      <t xml:space="preserve"> Bulk Water  = Still bottled water in 5.0, 19.0 and 20.0 - liter packaging presentations; includes flavored water</t>
    </r>
  </si>
  <si>
    <t>Δ% Reported</t>
  </si>
  <si>
    <t>Financial Ratios</t>
  </si>
  <si>
    <t>QUARTERLY- VOLUME, TRANSACTIONS &amp; REVENUES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</si>
  <si>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Source: inflation estimated by the company based on historic publications from the Central Bank of each country.</t>
    </r>
  </si>
  <si>
    <t>México</t>
  </si>
  <si>
    <t>Colombia</t>
  </si>
  <si>
    <t>Brasil</t>
  </si>
  <si>
    <t>Current Assets</t>
  </si>
  <si>
    <t>Intangible assets and other assets</t>
  </si>
  <si>
    <t>Current Liabilities</t>
  </si>
  <si>
    <t>Non-Current Assets</t>
  </si>
  <si>
    <t>Non-Current Liabilities</t>
  </si>
  <si>
    <r>
      <rPr>
        <b/>
        <sz val="10"/>
        <color indexed="8"/>
        <rFont val="Calibri"/>
        <family val="2"/>
        <scheme val="minor"/>
      </rPr>
      <t>Operating income</t>
    </r>
    <r>
      <rPr>
        <vertAlign val="superscript"/>
        <sz val="10"/>
        <color indexed="8"/>
        <rFont val="Calibri"/>
        <family val="2"/>
        <scheme val="minor"/>
      </rPr>
      <t xml:space="preserve"> (4)</t>
    </r>
  </si>
  <si>
    <r>
      <rPr>
        <b/>
        <sz val="10"/>
        <color indexed="8"/>
        <rFont val="Calibri"/>
        <family val="2"/>
        <scheme val="minor"/>
      </rPr>
      <t>Operating income</t>
    </r>
    <r>
      <rPr>
        <b/>
        <vertAlign val="superscript"/>
        <sz val="10"/>
        <color indexed="8"/>
        <rFont val="Calibri"/>
        <family val="2"/>
        <scheme val="minor"/>
      </rPr>
      <t xml:space="preserve"> (4)</t>
    </r>
  </si>
  <si>
    <t>Loss (gain) on monetary position in inflationary subsidiaries</t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</si>
  <si>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</si>
  <si>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t>As Reported</t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</si>
  <si>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</si>
  <si>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r>
      <t xml:space="preserve">Operating income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</si>
  <si>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Non Operative equity method (gain) loss in associates 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</si>
  <si>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 xml:space="preserve">Operating income </t>
    </r>
    <r>
      <rPr>
        <b/>
        <vertAlign val="superscript"/>
        <sz val="8"/>
        <color indexed="8"/>
        <rFont val="Calibri"/>
        <family val="2"/>
        <scheme val="minor"/>
      </rPr>
      <t>(5)</t>
    </r>
  </si>
  <si>
    <r>
      <t xml:space="preserve">Brazil </t>
    </r>
    <r>
      <rPr>
        <vertAlign val="superscript"/>
        <sz val="12"/>
        <rFont val="Calibri"/>
        <family val="2"/>
        <scheme val="minor"/>
      </rPr>
      <t>(4)</t>
    </r>
  </si>
  <si>
    <t>Depreciation, amortization &amp; other operating non-cash charges</t>
  </si>
  <si>
    <t>Mexico</t>
  </si>
  <si>
    <t>Central America</t>
  </si>
  <si>
    <t>Mexico and Central America</t>
  </si>
  <si>
    <t>Argentina</t>
  </si>
  <si>
    <t>Uruguay</t>
  </si>
  <si>
    <t>Venezuela</t>
  </si>
  <si>
    <t xml:space="preserve"> -</t>
  </si>
  <si>
    <t>-</t>
  </si>
  <si>
    <t>Brazil</t>
  </si>
  <si>
    <t xml:space="preserve"> - </t>
  </si>
  <si>
    <t>Brazil (4)</t>
  </si>
  <si>
    <t>Cash, cash equivalents and marketable securities</t>
  </si>
  <si>
    <t>Total accounts receivable</t>
  </si>
  <si>
    <t>Inventories</t>
  </si>
  <si>
    <t>Other current assets</t>
  </si>
  <si>
    <t>Total current assets</t>
  </si>
  <si>
    <t>Property, plant and equipment</t>
  </si>
  <si>
    <t>Accumulated depreciation</t>
  </si>
  <si>
    <t>Total property, plant and equipment, net</t>
  </si>
  <si>
    <t>Right of use assets</t>
  </si>
  <si>
    <t>Investment in shares</t>
  </si>
  <si>
    <t>Other non-current assets</t>
  </si>
  <si>
    <t>Total Assets</t>
  </si>
  <si>
    <t>Short-term bank loans and notes payable</t>
  </si>
  <si>
    <t>Suppliers</t>
  </si>
  <si>
    <t>Short-term leasing Liabilities</t>
  </si>
  <si>
    <t>Other current liabilities</t>
  </si>
  <si>
    <t>Total current liabilities</t>
  </si>
  <si>
    <t>Long-term bank loans and notes payable</t>
  </si>
  <si>
    <t>Long Term Leasing Liabilities</t>
  </si>
  <si>
    <t>Other long-term liabilities</t>
  </si>
  <si>
    <t>Total liabilities</t>
  </si>
  <si>
    <t>Total controlling interest</t>
  </si>
  <si>
    <t>Total equity</t>
  </si>
  <si>
    <t>Total Liabilities and Equity</t>
  </si>
  <si>
    <t>CAM South</t>
  </si>
  <si>
    <t>Guatemala</t>
  </si>
  <si>
    <t xml:space="preserve"> Dec-22</t>
  </si>
  <si>
    <t>FY 2022</t>
  </si>
  <si>
    <r>
      <t xml:space="preserve">Δ% Comparable </t>
    </r>
    <r>
      <rPr>
        <b/>
        <vertAlign val="superscript"/>
        <sz val="8"/>
        <color rgb="FF404040"/>
        <rFont val="Calibri"/>
        <family val="2"/>
        <scheme val="minor"/>
      </rPr>
      <t>(7)</t>
    </r>
  </si>
  <si>
    <r>
      <t xml:space="preserve">Δ% Comparable </t>
    </r>
    <r>
      <rPr>
        <b/>
        <vertAlign val="superscript"/>
        <sz val="9"/>
        <color rgb="FF404040"/>
        <rFont val="Calibri"/>
        <family val="2"/>
        <scheme val="minor"/>
      </rPr>
      <t>(6)</t>
    </r>
  </si>
  <si>
    <r>
      <t xml:space="preserve">Inflation </t>
    </r>
    <r>
      <rPr>
        <b/>
        <vertAlign val="superscript"/>
        <sz val="10"/>
        <color theme="0"/>
        <rFont val="Trebuchet MS"/>
        <family val="2"/>
      </rPr>
      <t>(1)</t>
    </r>
  </si>
  <si>
    <r>
      <t xml:space="preserve">Average Exchange Rates for each period </t>
    </r>
    <r>
      <rPr>
        <b/>
        <vertAlign val="superscript"/>
        <sz val="9"/>
        <color theme="0"/>
        <rFont val="Trebuchet MS"/>
        <family val="2"/>
      </rPr>
      <t>(2)</t>
    </r>
  </si>
  <si>
    <r>
      <t xml:space="preserve">EBITDA </t>
    </r>
    <r>
      <rPr>
        <vertAlign val="superscript"/>
        <sz val="10"/>
        <rFont val="Calibri"/>
        <family val="2"/>
        <scheme val="minor"/>
      </rPr>
      <t>(2)</t>
    </r>
  </si>
  <si>
    <r>
      <t xml:space="preserve">EBITDA </t>
    </r>
    <r>
      <rPr>
        <b/>
        <vertAlign val="superscript"/>
        <sz val="8"/>
        <color indexed="8"/>
        <rFont val="Calibri"/>
        <family val="2"/>
        <scheme val="minor"/>
      </rPr>
      <t>(5)(6)</t>
    </r>
  </si>
  <si>
    <r>
      <t xml:space="preserve">EBITDA </t>
    </r>
    <r>
      <rPr>
        <b/>
        <vertAlign val="superscript"/>
        <sz val="10"/>
        <color indexed="8"/>
        <rFont val="Calibri"/>
        <family val="2"/>
        <scheme val="minor"/>
      </rPr>
      <t>(4)(5)</t>
    </r>
  </si>
  <si>
    <r>
      <t>EBITDA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(4)(5)</t>
    </r>
  </si>
  <si>
    <t>EBITDA &amp; CAPEX</t>
  </si>
  <si>
    <r>
      <t xml:space="preserve">EBITDA/ Interest expense, net </t>
    </r>
    <r>
      <rPr>
        <vertAlign val="superscript"/>
        <sz val="12"/>
        <color rgb="FF000000"/>
        <rFont val="Calibri"/>
        <family val="2"/>
        <scheme val="minor"/>
      </rPr>
      <t>(1)</t>
    </r>
  </si>
  <si>
    <r>
      <t xml:space="preserve">Net debt including effect of hedges / EBITDA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</si>
  <si>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Total debt / (total debt + shareholders' equity)</t>
    </r>
  </si>
  <si>
    <r>
      <t xml:space="preserve">Brazil </t>
    </r>
    <r>
      <rPr>
        <vertAlign val="superscript"/>
        <sz val="12"/>
        <rFont val="Calibri"/>
        <family val="2"/>
        <scheme val="minor"/>
      </rPr>
      <t>(5)</t>
    </r>
  </si>
  <si>
    <r>
      <rPr>
        <i/>
        <vertAlign val="superscript"/>
        <sz val="10"/>
        <color theme="1"/>
        <rFont val="Calibri"/>
        <family val="2"/>
        <scheme val="minor"/>
      </rPr>
      <t>(4)</t>
    </r>
    <r>
      <rPr>
        <i/>
        <sz val="10"/>
        <color theme="1"/>
        <rFont val="Calibri"/>
        <family val="2"/>
        <scheme val="minor"/>
      </rPr>
      <t xml:space="preserve"> Volume and transactions in Brazil do not include beer</t>
    </r>
  </si>
  <si>
    <r>
      <t xml:space="preserve">Mexico </t>
    </r>
    <r>
      <rPr>
        <vertAlign val="superscript"/>
        <sz val="12"/>
        <rFont val="Calibri"/>
        <family val="2"/>
        <scheme val="minor"/>
      </rPr>
      <t>(3)</t>
    </r>
  </si>
  <si>
    <t>2Q23</t>
  </si>
  <si>
    <t>2Q 2023</t>
  </si>
  <si>
    <t>2Q 2022</t>
  </si>
  <si>
    <t>FINANCIAL SUMMARY FOR THE SECOND QUARTER RESULTS</t>
  </si>
  <si>
    <t xml:space="preserve"> Jun-23</t>
  </si>
  <si>
    <t xml:space="preserve">        June 30, 2023</t>
  </si>
  <si>
    <t>For the Second Quarter of:</t>
  </si>
  <si>
    <t>2Q22</t>
  </si>
  <si>
    <t>Jun-23</t>
  </si>
  <si>
    <t>Jun-22</t>
  </si>
  <si>
    <t>YTD 2023</t>
  </si>
  <si>
    <t>For the First Six Months of:</t>
  </si>
  <si>
    <t>For the First six months of:</t>
  </si>
  <si>
    <t xml:space="preserve">CONSOLIDATED FIRST SIX MONTHS RESULTS </t>
  </si>
  <si>
    <t xml:space="preserve">CONSOLIDATED SECOND QUARTER RESULTS </t>
  </si>
  <si>
    <t>YTD 2022</t>
  </si>
  <si>
    <t>YTD</t>
  </si>
  <si>
    <t>YTD 23</t>
  </si>
  <si>
    <t>YTD 22</t>
  </si>
  <si>
    <t>YTD- VOLUME, TRANSACTIONS &amp; REVENUES</t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</si>
  <si>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Includes 17.4 million unit cases corresponding to the acquisition of Cristal from Embotelladoras Bepensa</t>
    </r>
  </si>
  <si>
    <r>
      <rPr>
        <i/>
        <vertAlign val="superscript"/>
        <sz val="10"/>
        <rFont val="Calibri"/>
        <family val="2"/>
        <scheme val="minor"/>
      </rPr>
      <t>(5)</t>
    </r>
    <r>
      <rPr>
        <i/>
        <sz val="10"/>
        <rFont val="Calibri"/>
        <family val="2"/>
        <scheme val="minor"/>
      </rPr>
      <t xml:space="preserve"> Brazil includes beer revenues of Ps. 1,511.3 million for the second quarter of 2023 and Ps.1,282.1 million for the same period of the previous year. </t>
    </r>
  </si>
  <si>
    <r>
      <rPr>
        <i/>
        <vertAlign val="superscript"/>
        <sz val="10"/>
        <rFont val="Calibri"/>
        <family val="2"/>
        <scheme val="minor"/>
      </rPr>
      <t>(5)</t>
    </r>
    <r>
      <rPr>
        <i/>
        <sz val="10"/>
        <rFont val="Calibri"/>
        <family val="2"/>
        <scheme val="minor"/>
      </rPr>
      <t xml:space="preserve"> Brazil includes beer revenues of Ps.2,961.0 million for the first six months of 2023 and Ps.2,532.3 million for the same period of the previous year. </t>
    </r>
  </si>
  <si>
    <r>
      <t>CAPEX</t>
    </r>
    <r>
      <rPr>
        <vertAlign val="superscript"/>
        <sz val="8"/>
        <rFont val="Calibri"/>
        <family val="2"/>
        <scheme val="minor"/>
      </rPr>
      <t>(8)</t>
    </r>
  </si>
  <si>
    <t>Year to Date Exchange Rate                                             (Local Currency per USD)</t>
  </si>
  <si>
    <t>Mar-23</t>
  </si>
  <si>
    <t>Mar-22</t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</si>
  <si>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Includes 32.6 million unit cases corresponding to the acquisition of Cristal from Embotelladoras Bepensa</t>
    </r>
  </si>
  <si>
    <t>Costa Rica</t>
  </si>
  <si>
    <t>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</si>
</sst>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* #,##0.0000_);_(* \(#,##0.0000\);_(* &quot;-&quot;??_);_(@_)"/>
    <numFmt numFmtId="169" formatCode="0.0"/>
    <numFmt numFmtId="170" formatCode="_-* #,##0_-;\-* #,##0_-;_-* &quot;-&quot;??_-;_-@_-"/>
    <numFmt numFmtId="171" formatCode="[$-409]mmm\-yy;@"/>
    <numFmt numFmtId="172" formatCode="#,##0.0_);\(#,##0.0\)"/>
    <numFmt numFmtId="173" formatCode="0.0%;\(0.0%\)"/>
  </numFmts>
  <fonts count="114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MS Sans Serif"/>
      <family val="2"/>
    </font>
    <font>
      <vertAlign val="superscript"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850026"/>
      <name val="Calibri"/>
      <family val="2"/>
      <scheme val="minor"/>
    </font>
    <font>
      <b/>
      <vertAlign val="superscript"/>
      <sz val="8"/>
      <color rgb="FF850026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8"/>
      <color rgb="FF850026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sz val="8"/>
      <color rgb="FF393943"/>
      <name val="Calibri"/>
      <family val="2"/>
    </font>
    <font>
      <sz val="7.7"/>
      <name val="Calibri"/>
      <family val="2"/>
    </font>
    <font>
      <sz val="7"/>
      <name val="Calibri"/>
      <family val="2"/>
    </font>
    <font>
      <sz val="10"/>
      <name val="Calibri"/>
      <family val="2"/>
      <scheme val="minor"/>
    </font>
    <font>
      <b/>
      <sz val="8"/>
      <color rgb="FFC00000"/>
      <name val="Calibri"/>
      <family val="2"/>
      <scheme val="minor"/>
    </font>
    <font>
      <vertAlign val="superscript"/>
      <sz val="10.5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i/>
      <sz val="9"/>
      <color indexed="12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.5"/>
      <color rgb="FF393943"/>
      <name val="Calibri"/>
      <family val="2"/>
      <scheme val="minor"/>
    </font>
    <font>
      <b/>
      <vertAlign val="superscript"/>
      <sz val="10.5"/>
      <color rgb="FF393943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i/>
      <sz val="9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12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b/>
      <sz val="8"/>
      <color rgb="FF404040"/>
      <name val="Calibri"/>
      <family val="2"/>
      <scheme val="minor"/>
    </font>
    <font>
      <b/>
      <vertAlign val="superscript"/>
      <sz val="8"/>
      <color rgb="FF404040"/>
      <name val="Calibri"/>
      <family val="2"/>
      <scheme val="minor"/>
    </font>
    <font>
      <b/>
      <sz val="9"/>
      <color rgb="FF404040"/>
      <name val="Calibri"/>
      <family val="2"/>
      <scheme val="minor"/>
    </font>
    <font>
      <b/>
      <vertAlign val="superscript"/>
      <sz val="9"/>
      <color rgb="FF404040"/>
      <name val="Calibri"/>
      <family val="2"/>
      <scheme val="minor"/>
    </font>
    <font>
      <sz val="10"/>
      <color rgb="FF404040"/>
      <name val="Calibri"/>
      <family val="2"/>
      <scheme val="minor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b/>
      <sz val="12"/>
      <color theme="0"/>
      <name val="Trade Gothic Next"/>
      <family val="2"/>
    </font>
    <font>
      <b/>
      <sz val="14"/>
      <color theme="0"/>
      <name val="Trebuchet MS"/>
      <family val="2"/>
    </font>
    <font>
      <b/>
      <sz val="9"/>
      <color theme="0"/>
      <name val="Trebuchet MS"/>
      <family val="2"/>
    </font>
    <font>
      <b/>
      <vertAlign val="superscript"/>
      <sz val="10"/>
      <color theme="0"/>
      <name val="Trebuchet MS"/>
      <family val="2"/>
    </font>
    <font>
      <b/>
      <vertAlign val="superscript"/>
      <sz val="9"/>
      <color theme="0"/>
      <name val="Trebuchet MS"/>
      <family val="2"/>
    </font>
    <font>
      <b/>
      <sz val="12"/>
      <color indexed="12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9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50026"/>
        <bgColor indexed="64"/>
      </patternFill>
    </fill>
    <fill>
      <patternFill patternType="solid">
        <fgColor rgb="FF3939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thin">
        <color rgb="FF393943"/>
      </bottom>
    </border>
    <border>
      <left/>
      <right/>
      <top style="thin">
        <color rgb="FF393943"/>
      </top>
      <bottom style="thin">
        <color rgb="FF393943"/>
      </bottom>
    </border>
    <border>
      <left/>
      <right/>
      <top/>
      <bottom style="medium">
        <color rgb="FF850026"/>
      </bottom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medium">
        <color rgb="FFC00000"/>
      </bottom>
    </border>
    <border>
      <left/>
      <right/>
      <top/>
      <bottom style="dotted">
        <color rgb="FF393943"/>
      </bottom>
    </border>
    <border>
      <left/>
      <right/>
      <top style="thin">
        <color rgb="FF404040"/>
      </top>
      <bottom/>
    </border>
    <border>
      <left/>
      <right/>
      <top style="thin">
        <color rgb="FF404040"/>
      </top>
      <bottom style="thin">
        <color rgb="FF404040"/>
      </bottom>
    </border>
    <border>
      <left/>
      <right/>
      <top style="thin">
        <color rgb="FF404040"/>
      </top>
      <bottom style="medium">
        <color rgb="FFC00000"/>
      </bottom>
    </border>
    <border>
      <left/>
      <right/>
      <top style="medium">
        <color rgb="FFC00000"/>
      </top>
      <bottom style="thin">
        <color rgb="FF404040"/>
      </bottom>
    </border>
    <border>
      <left/>
      <right/>
      <top style="thin">
        <color rgb="FF404040"/>
      </top>
      <bottom style="medium">
        <color rgb="FF404040"/>
      </bottom>
    </border>
    <border>
      <left/>
      <right/>
      <top/>
      <bottom style="medium">
        <color rgb="FF404040"/>
      </bottom>
    </border>
    <border>
      <left/>
      <right/>
      <top style="medium">
        <color rgb="FF404040"/>
      </top>
      <bottom/>
    </border>
    <border>
      <left/>
      <right/>
      <top/>
      <bottom style="thin">
        <color rgb="FF404040"/>
      </bottom>
    </border>
    <border>
      <left/>
      <right/>
      <top/>
      <bottom style="dotted">
        <color rgb="FFC00000"/>
      </bottom>
    </border>
    <border>
      <left/>
      <right/>
      <top style="dotted">
        <color rgb="FFC00000"/>
      </top>
      <bottom style="thin">
        <color rgb="FF404040"/>
      </bottom>
    </border>
    <border>
      <left/>
      <right/>
      <top style="thin">
        <color rgb="FFC00000"/>
      </top>
      <bottom/>
    </border>
    <border>
      <left/>
      <right/>
      <top/>
      <bottom style="thin">
        <color rgb="FFC00000"/>
      </bottom>
    </border>
    <border>
      <left/>
      <right/>
      <top style="thin">
        <color rgb="FF404040"/>
      </top>
      <bottom style="thin">
        <color rgb="FFC00000"/>
      </bottom>
    </border>
    <border>
      <left/>
      <right/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 style="thin">
        <color rgb="FF404040"/>
      </bottom>
    </border>
    <border>
      <left/>
      <right/>
      <top/>
      <bottom style="thick">
        <color rgb="FFC00000"/>
      </bottom>
    </border>
    <border>
      <left/>
      <right/>
      <top style="dotted">
        <color rgb="FFC00000"/>
      </top>
      <bottom style="thick">
        <color rgb="FFC00000"/>
      </bottom>
    </border>
    <border>
      <left/>
      <right/>
      <top style="thick">
        <color rgb="FFC00000"/>
      </top>
      <bottom style="thin">
        <color rgb="FF404040"/>
      </bottom>
    </border>
    <border>
      <left/>
      <right/>
      <top style="medium">
        <color rgb="FFC00000"/>
      </top>
      <bottom/>
    </border>
    <border>
      <left/>
      <right/>
      <top style="medium">
        <color rgb="FFC00000"/>
      </top>
      <bottom style="thin"/>
    </border>
    <border>
      <left/>
      <right/>
      <top style="medium">
        <color rgb="FFC00000"/>
      </top>
      <bottom style="medium">
        <color rgb="FFC00000"/>
      </bottom>
    </border>
    <border>
      <left/>
      <right/>
      <top style="thin"/>
      <bottom style="medium">
        <color rgb="FFC00000"/>
      </bottom>
    </border>
    <border>
      <left/>
      <right/>
      <top style="medium">
        <color rgb="FFC00000"/>
      </top>
      <bottom style="medium">
        <color rgb="FF404040"/>
      </bottom>
    </border>
    <border>
      <left/>
      <right/>
      <top style="dotted">
        <color rgb="FFC00000"/>
      </top>
      <bottom style="medium">
        <color rgb="FF404040"/>
      </bottom>
    </border>
    <border>
      <left/>
      <right/>
      <top style="medium">
        <color rgb="FFC00000"/>
      </top>
      <bottom style="medium"/>
    </border>
    <border>
      <left/>
      <right/>
      <top style="thin">
        <color rgb="FFC00000"/>
      </top>
      <bottom style="medium">
        <color rgb="FFC00000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>
        <color rgb="FFC00000"/>
      </top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0" fontId="3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2">
    <xf numFmtId="0" fontId="0" fillId="0" borderId="0" xfId="0"/>
    <xf numFmtId="0" fontId="8" fillId="2" borderId="0" xfId="0" applyFont="1" applyFill="1" applyAlignment="1">
      <alignment wrapText="1" shrinkToFit="1"/>
    </xf>
    <xf numFmtId="0" fontId="10" fillId="2" borderId="0" xfId="0" applyFont="1" applyFill="1" applyBorder="1" applyAlignment="1">
      <alignment horizontal="centerContinuous" vertical="center" wrapText="1" shrinkToFit="1"/>
    </xf>
    <xf numFmtId="0" fontId="8" fillId="2" borderId="0" xfId="0" applyFont="1" applyFill="1" applyAlignment="1">
      <alignment vertical="center" wrapText="1" shrinkToFit="1"/>
    </xf>
    <xf numFmtId="0" fontId="10" fillId="2" borderId="0" xfId="0" applyFont="1" applyFill="1" applyAlignment="1">
      <alignment horizontal="right" vertical="center" wrapText="1" shrinkToFit="1"/>
    </xf>
    <xf numFmtId="0" fontId="10" fillId="2" borderId="0" xfId="0" applyFont="1" applyFill="1" applyBorder="1" applyAlignment="1">
      <alignment horizontal="right" vertical="center" wrapText="1" shrinkToFit="1"/>
    </xf>
    <xf numFmtId="0" fontId="10" fillId="2" borderId="0" xfId="0" applyFont="1" applyFill="1" applyAlignment="1">
      <alignment horizontal="centerContinuous" vertical="center" wrapText="1"/>
    </xf>
    <xf numFmtId="0" fontId="10" fillId="2" borderId="0" xfId="22" applyFont="1" applyFill="1" applyBorder="1" applyAlignment="1" quotePrefix="1">
      <alignment horizontal="left" vertical="center" wrapText="1"/>
      <protection/>
    </xf>
    <xf numFmtId="0" fontId="10" fillId="2" borderId="0" xfId="22" applyFont="1" applyFill="1" applyBorder="1" applyAlignment="1" quotePrefix="1">
      <alignment horizontal="left" vertical="center" wrapText="1" shrinkToFit="1"/>
      <protection/>
    </xf>
    <xf numFmtId="0" fontId="10" fillId="2" borderId="0" xfId="22" applyFont="1" applyFill="1" applyBorder="1" applyAlignment="1">
      <alignment horizontal="left" vertical="center" wrapText="1" shrinkToFit="1"/>
      <protection/>
    </xf>
    <xf numFmtId="0" fontId="13" fillId="2" borderId="0" xfId="0" applyFont="1" applyFill="1" applyBorder="1" applyAlignment="1">
      <alignment vertical="center" wrapText="1" shrinkToFit="1"/>
    </xf>
    <xf numFmtId="166" fontId="8" fillId="2" borderId="0" xfId="20" applyNumberFormat="1" applyFont="1" applyFill="1" applyBorder="1" applyAlignment="1">
      <alignment horizontal="right" vertical="center" wrapText="1" shrinkToFit="1"/>
    </xf>
    <xf numFmtId="166" fontId="8" fillId="3" borderId="1" xfId="20" applyNumberFormat="1" applyFont="1" applyFill="1" applyBorder="1" applyAlignment="1">
      <alignment horizontal="right" vertical="center" wrapText="1" shrinkToFit="1"/>
    </xf>
    <xf numFmtId="166" fontId="8" fillId="3" borderId="0" xfId="20" applyNumberFormat="1" applyFont="1" applyFill="1" applyBorder="1" applyAlignment="1">
      <alignment horizontal="right" vertical="center" wrapText="1" shrinkToFit="1"/>
    </xf>
    <xf numFmtId="0" fontId="8" fillId="2" borderId="0" xfId="0" applyFont="1" applyFill="1" applyBorder="1" applyAlignment="1">
      <alignment vertical="center" wrapText="1" shrinkToFit="1"/>
    </xf>
    <xf numFmtId="0" fontId="13" fillId="2" borderId="0" xfId="0" applyFont="1" applyFill="1" applyBorder="1" applyAlignment="1">
      <alignment horizontal="left" vertical="center" wrapText="1" shrinkToFit="1"/>
    </xf>
    <xf numFmtId="166" fontId="10" fillId="3" borderId="0" xfId="20" applyNumberFormat="1" applyFont="1" applyFill="1" applyBorder="1" applyAlignment="1">
      <alignment horizontal="right" vertical="center" wrapText="1" shrinkToFit="1"/>
    </xf>
    <xf numFmtId="0" fontId="13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 shrinkToFit="1"/>
    </xf>
    <xf numFmtId="167" fontId="17" fillId="2" borderId="0" xfId="21" applyNumberFormat="1" applyFont="1" applyFill="1" applyBorder="1" applyAlignment="1">
      <alignment horizontal="right" vertical="center" wrapText="1" shrinkToFit="1"/>
    </xf>
    <xf numFmtId="165" fontId="13" fillId="2" borderId="0" xfId="20" applyNumberFormat="1" applyFont="1" applyFill="1" applyBorder="1" applyAlignment="1">
      <alignment horizontal="right" vertical="center" wrapText="1" shrinkToFit="1"/>
    </xf>
    <xf numFmtId="166" fontId="7" fillId="2" borderId="0" xfId="20" applyNumberFormat="1" applyFont="1" applyFill="1" applyBorder="1" applyAlignment="1">
      <alignment horizontal="right" vertical="center" wrapText="1" shrinkToFit="1"/>
    </xf>
    <xf numFmtId="0" fontId="10" fillId="2" borderId="0" xfId="22" applyFont="1" applyFill="1" applyBorder="1" applyAlignment="1">
      <alignment horizontal="left" vertical="center" wrapText="1"/>
      <protection/>
    </xf>
    <xf numFmtId="166" fontId="8" fillId="2" borderId="2" xfId="20" applyNumberFormat="1" applyFont="1" applyFill="1" applyBorder="1" applyAlignment="1">
      <alignment horizontal="right" vertical="center" wrapText="1" shrinkToFit="1"/>
    </xf>
    <xf numFmtId="166" fontId="8" fillId="3" borderId="2" xfId="20" applyNumberFormat="1" applyFont="1" applyFill="1" applyBorder="1" applyAlignment="1">
      <alignment horizontal="right" vertical="center" wrapText="1" shrinkToFit="1"/>
    </xf>
    <xf numFmtId="166" fontId="8" fillId="2" borderId="3" xfId="20" applyNumberFormat="1" applyFont="1" applyFill="1" applyBorder="1" applyAlignment="1">
      <alignment horizontal="right" vertical="center" wrapText="1" shrinkToFit="1"/>
    </xf>
    <xf numFmtId="166" fontId="8" fillId="3" borderId="4" xfId="20" applyNumberFormat="1" applyFont="1" applyFill="1" applyBorder="1" applyAlignment="1">
      <alignment horizontal="right" vertical="center" wrapText="1" shrinkToFit="1"/>
    </xf>
    <xf numFmtId="0" fontId="18" fillId="0" borderId="0" xfId="0" applyFont="1" applyFill="1" applyBorder="1" applyAlignment="1">
      <alignment vertical="center" wrapText="1" shrinkToFit="1"/>
    </xf>
    <xf numFmtId="166" fontId="7" fillId="2" borderId="0" xfId="20" applyNumberFormat="1" applyFont="1" applyFill="1" applyBorder="1" applyAlignment="1">
      <alignment horizontal="centerContinuous" vertical="center"/>
    </xf>
    <xf numFmtId="0" fontId="8" fillId="2" borderId="0" xfId="0" applyFont="1" applyFill="1"/>
    <xf numFmtId="0" fontId="8" fillId="2" borderId="0" xfId="0" applyFont="1" applyFill="1" applyBorder="1"/>
    <xf numFmtId="0" fontId="2" fillId="2" borderId="0" xfId="0" applyFont="1" applyFill="1" applyBorder="1" applyAlignment="1">
      <alignment vertical="center"/>
    </xf>
    <xf numFmtId="165" fontId="8" fillId="2" borderId="0" xfId="20" applyNumberFormat="1" applyFont="1" applyFill="1" applyBorder="1" applyAlignment="1">
      <alignment vertical="center"/>
    </xf>
    <xf numFmtId="167" fontId="8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165" fontId="7" fillId="2" borderId="0" xfId="0" applyNumberFormat="1" applyFont="1" applyFill="1" applyBorder="1" applyAlignment="1">
      <alignment horizontal="centerContinuous" vertical="center"/>
    </xf>
    <xf numFmtId="166" fontId="8" fillId="4" borderId="0" xfId="20" applyNumberFormat="1" applyFont="1" applyFill="1" applyBorder="1"/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 applyBorder="1" applyAlignment="1" quotePrefix="1">
      <alignment horizontal="left" vertical="center"/>
    </xf>
    <xf numFmtId="0" fontId="13" fillId="2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8" fillId="2" borderId="0" xfId="22" applyFont="1" applyFill="1" applyBorder="1" applyAlignment="1">
      <alignment vertical="center"/>
      <protection/>
    </xf>
    <xf numFmtId="0" fontId="8" fillId="2" borderId="0" xfId="22" applyFont="1" applyFill="1" applyAlignment="1">
      <alignment vertical="center"/>
      <protection/>
    </xf>
    <xf numFmtId="0" fontId="8" fillId="2" borderId="0" xfId="22" applyFont="1" applyFill="1" applyBorder="1" applyAlignment="1">
      <alignment vertical="center" wrapText="1"/>
      <protection/>
    </xf>
    <xf numFmtId="166" fontId="8" fillId="4" borderId="0" xfId="20" applyNumberFormat="1" applyFont="1" applyFill="1" applyBorder="1" applyAlignment="1">
      <alignment horizontal="right" vertical="center" wrapText="1" shrinkToFit="1"/>
    </xf>
    <xf numFmtId="0" fontId="8" fillId="4" borderId="0" xfId="0" applyFont="1" applyFill="1" applyAlignment="1">
      <alignment vertical="center" wrapText="1" shrinkToFit="1"/>
    </xf>
    <xf numFmtId="164" fontId="13" fillId="2" borderId="0" xfId="20" applyNumberFormat="1" applyFont="1" applyFill="1" applyBorder="1" applyAlignment="1">
      <alignment horizontal="right" vertical="center" wrapText="1" shrinkToFit="1"/>
    </xf>
    <xf numFmtId="0" fontId="8" fillId="2" borderId="0" xfId="22" applyFont="1" applyFill="1" applyBorder="1" applyAlignment="1">
      <alignment vertical="center" wrapText="1" shrinkToFit="1"/>
      <protection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65" fontId="13" fillId="2" borderId="0" xfId="20" applyNumberFormat="1" applyFont="1" applyFill="1" applyBorder="1" applyAlignment="1">
      <alignment horizontal="right" vertical="center"/>
    </xf>
    <xf numFmtId="0" fontId="8" fillId="2" borderId="0" xfId="22" applyFont="1" applyFill="1" applyBorder="1" applyAlignment="1">
      <alignment horizontal="right" vertical="center" wrapText="1" shrinkToFit="1"/>
      <protection/>
    </xf>
    <xf numFmtId="0" fontId="8" fillId="0" borderId="4" xfId="0" applyFont="1" applyFill="1" applyBorder="1" applyAlignment="1">
      <alignment vertical="center"/>
    </xf>
    <xf numFmtId="165" fontId="8" fillId="4" borderId="0" xfId="20" applyNumberFormat="1" applyFont="1" applyFill="1" applyBorder="1"/>
    <xf numFmtId="0" fontId="8" fillId="2" borderId="0" xfId="22" applyFont="1" applyFill="1" applyBorder="1" applyAlignment="1">
      <alignment horizontal="left" wrapText="1"/>
      <protection/>
    </xf>
    <xf numFmtId="166" fontId="13" fillId="4" borderId="0" xfId="2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8" fillId="4" borderId="0" xfId="22" applyFont="1" applyFill="1" applyAlignment="1">
      <alignment vertical="center"/>
      <protection/>
    </xf>
    <xf numFmtId="0" fontId="26" fillId="4" borderId="0" xfId="0" applyFont="1" applyFill="1" applyBorder="1" applyAlignment="1">
      <alignment vertical="center"/>
    </xf>
    <xf numFmtId="0" fontId="7" fillId="4" borderId="0" xfId="25" applyFont="1" applyFill="1" applyBorder="1" applyAlignment="1">
      <alignment vertical="center"/>
      <protection/>
    </xf>
    <xf numFmtId="165" fontId="8" fillId="4" borderId="0" xfId="2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20" fillId="2" borderId="0" xfId="22" applyFont="1" applyFill="1" applyBorder="1" applyAlignment="1">
      <alignment horizontal="left" vertical="center"/>
      <protection/>
    </xf>
    <xf numFmtId="0" fontId="24" fillId="2" borderId="0" xfId="0" applyFont="1" applyFill="1" applyAlignment="1">
      <alignment vertical="center"/>
    </xf>
    <xf numFmtId="165" fontId="24" fillId="2" borderId="0" xfId="0" applyNumberFormat="1" applyFont="1" applyFill="1" applyAlignment="1">
      <alignment vertical="center"/>
    </xf>
    <xf numFmtId="0" fontId="20" fillId="2" borderId="0" xfId="22" applyFont="1" applyFill="1" applyBorder="1" applyAlignment="1">
      <alignment horizontal="right" vertical="center"/>
      <protection/>
    </xf>
    <xf numFmtId="0" fontId="18" fillId="6" borderId="0" xfId="0" applyFont="1" applyFill="1" applyBorder="1" applyAlignment="1">
      <alignment vertical="center" wrapText="1" shrinkToFit="1"/>
    </xf>
    <xf numFmtId="0" fontId="26" fillId="4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 shrinkToFit="1"/>
    </xf>
    <xf numFmtId="0" fontId="20" fillId="2" borderId="0" xfId="0" applyFont="1" applyFill="1" applyBorder="1" applyAlignment="1">
      <alignment horizontal="right" vertical="center" wrapText="1"/>
    </xf>
    <xf numFmtId="165" fontId="7" fillId="2" borderId="0" xfId="20" applyNumberFormat="1" applyFont="1" applyFill="1" applyBorder="1" applyAlignment="1">
      <alignment horizontal="right" vertical="center"/>
    </xf>
    <xf numFmtId="166" fontId="7" fillId="2" borderId="0" xfId="20" applyNumberFormat="1" applyFont="1" applyFill="1" applyBorder="1" applyAlignment="1">
      <alignment horizontal="right" vertical="center"/>
    </xf>
    <xf numFmtId="167" fontId="13" fillId="2" borderId="0" xfId="2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10" fillId="2" borderId="0" xfId="22" applyFont="1" applyFill="1" applyBorder="1" applyAlignment="1">
      <alignment horizontal="right" vertical="center"/>
      <protection/>
    </xf>
    <xf numFmtId="0" fontId="8" fillId="2" borderId="0" xfId="22" applyFont="1" applyFill="1" applyBorder="1" applyAlignment="1">
      <alignment horizontal="right" vertical="center"/>
      <protection/>
    </xf>
    <xf numFmtId="0" fontId="16" fillId="4" borderId="4" xfId="0" applyFont="1" applyFill="1" applyBorder="1" applyAlignment="1">
      <alignment horizontal="right" vertical="center" wrapText="1" shrinkToFit="1"/>
    </xf>
    <xf numFmtId="166" fontId="8" fillId="4" borderId="4" xfId="20" applyNumberFormat="1" applyFont="1" applyFill="1" applyBorder="1" applyAlignment="1">
      <alignment horizontal="right" vertical="center" wrapText="1" shrinkToFit="1"/>
    </xf>
    <xf numFmtId="165" fontId="7" fillId="2" borderId="0" xfId="20" applyNumberFormat="1" applyFont="1" applyFill="1" applyBorder="1" applyAlignment="1">
      <alignment horizontal="right" vertical="center" wrapText="1" shrinkToFit="1"/>
    </xf>
    <xf numFmtId="167" fontId="13" fillId="2" borderId="0" xfId="21" applyNumberFormat="1" applyFont="1" applyFill="1" applyBorder="1" applyAlignment="1">
      <alignment horizontal="right" vertical="center" wrapText="1" shrinkToFit="1"/>
    </xf>
    <xf numFmtId="0" fontId="8" fillId="3" borderId="0" xfId="0" applyFont="1" applyFill="1" applyBorder="1" applyAlignment="1">
      <alignment horizontal="right" vertical="center" wrapText="1" shrinkToFit="1"/>
    </xf>
    <xf numFmtId="0" fontId="16" fillId="4" borderId="0" xfId="0" applyFont="1" applyFill="1" applyAlignment="1">
      <alignment horizontal="right" vertical="center" wrapText="1" shrinkToFit="1"/>
    </xf>
    <xf numFmtId="169" fontId="16" fillId="4" borderId="0" xfId="0" applyNumberFormat="1" applyFont="1" applyFill="1" applyAlignment="1">
      <alignment horizontal="right" vertical="center" wrapText="1" shrinkToFit="1"/>
    </xf>
    <xf numFmtId="37" fontId="10" fillId="3" borderId="0" xfId="0" applyNumberFormat="1" applyFont="1" applyFill="1" applyAlignment="1">
      <alignment horizontal="right" vertical="center" wrapText="1" shrinkToFit="1"/>
    </xf>
    <xf numFmtId="0" fontId="16" fillId="3" borderId="0" xfId="0" applyFont="1" applyFill="1" applyAlignment="1">
      <alignment horizontal="right" vertical="center" wrapText="1" shrinkToFit="1"/>
    </xf>
    <xf numFmtId="172" fontId="8" fillId="3" borderId="0" xfId="24" applyNumberFormat="1" applyFont="1" applyFill="1" applyBorder="1" applyAlignment="1">
      <alignment horizontal="right" vertical="center" wrapText="1" shrinkToFit="1"/>
    </xf>
    <xf numFmtId="0" fontId="8" fillId="4" borderId="0" xfId="0" applyFont="1" applyFill="1" applyAlignment="1">
      <alignment horizontal="right" vertical="center" wrapText="1" shrinkToFit="1"/>
    </xf>
    <xf numFmtId="172" fontId="8" fillId="4" borderId="0" xfId="24" applyNumberFormat="1" applyFont="1" applyFill="1" applyBorder="1" applyAlignment="1">
      <alignment horizontal="right" vertical="center" wrapText="1" shrinkToFit="1"/>
    </xf>
    <xf numFmtId="0" fontId="8" fillId="4" borderId="0" xfId="22" applyFont="1" applyFill="1" applyBorder="1" applyAlignment="1">
      <alignment horizontal="right" vertical="center" wrapText="1" shrinkToFit="1"/>
      <protection/>
    </xf>
    <xf numFmtId="0" fontId="8" fillId="0" borderId="0" xfId="22" applyFont="1" applyFill="1" applyBorder="1" applyAlignment="1">
      <alignment horizontal="right" vertical="center" wrapText="1" shrinkToFit="1"/>
      <protection/>
    </xf>
    <xf numFmtId="0" fontId="8" fillId="4" borderId="0" xfId="22" applyFont="1" applyFill="1" applyAlignment="1">
      <alignment horizontal="right" vertical="center" wrapText="1" shrinkToFit="1"/>
      <protection/>
    </xf>
    <xf numFmtId="0" fontId="8" fillId="4" borderId="0" xfId="0" applyFont="1" applyFill="1" applyBorder="1" applyAlignment="1">
      <alignment horizontal="right" vertical="center" wrapText="1" shrinkToFit="1"/>
    </xf>
    <xf numFmtId="0" fontId="10" fillId="2" borderId="0" xfId="0" applyFont="1" applyFill="1" applyAlignment="1">
      <alignment horizontal="centerContinuous" vertical="center" wrapText="1" shrinkToFit="1"/>
    </xf>
    <xf numFmtId="0" fontId="20" fillId="2" borderId="0" xfId="22" applyFont="1" applyFill="1" applyBorder="1" applyAlignment="1">
      <alignment horizontal="left" vertical="center" wrapText="1" shrinkToFit="1"/>
      <protection/>
    </xf>
    <xf numFmtId="0" fontId="13" fillId="3" borderId="2" xfId="0" applyFont="1" applyFill="1" applyBorder="1" applyAlignment="1">
      <alignment vertical="center" wrapText="1" shrinkToFit="1"/>
    </xf>
    <xf numFmtId="0" fontId="13" fillId="2" borderId="3" xfId="0" applyFont="1" applyFill="1" applyBorder="1" applyAlignment="1">
      <alignment vertical="center" wrapText="1" shrinkToFit="1"/>
    </xf>
    <xf numFmtId="0" fontId="13" fillId="3" borderId="0" xfId="0" applyFont="1" applyFill="1" applyBorder="1" applyAlignment="1">
      <alignment horizontal="left" vertical="center" wrapText="1" shrinkToFit="1"/>
    </xf>
    <xf numFmtId="0" fontId="13" fillId="4" borderId="3" xfId="0" applyFont="1" applyFill="1" applyBorder="1" applyAlignment="1">
      <alignment horizontal="left" vertical="center" wrapText="1" shrinkToFit="1"/>
    </xf>
    <xf numFmtId="0" fontId="8" fillId="3" borderId="0" xfId="0" applyFont="1" applyFill="1" applyBorder="1" applyAlignment="1">
      <alignment vertical="center" wrapText="1" shrinkToFit="1"/>
    </xf>
    <xf numFmtId="0" fontId="13" fillId="2" borderId="2" xfId="0" applyFont="1" applyFill="1" applyBorder="1" applyAlignment="1">
      <alignment vertical="center" wrapText="1" shrinkToFit="1"/>
    </xf>
    <xf numFmtId="0" fontId="13" fillId="3" borderId="0" xfId="0" applyFont="1" applyFill="1" applyBorder="1" applyAlignment="1">
      <alignment vertical="center" wrapText="1" shrinkToFit="1"/>
    </xf>
    <xf numFmtId="0" fontId="8" fillId="0" borderId="4" xfId="0" applyFont="1" applyFill="1" applyBorder="1" applyAlignment="1">
      <alignment vertical="center" wrapText="1" shrinkToFit="1"/>
    </xf>
    <xf numFmtId="0" fontId="10" fillId="2" borderId="0" xfId="23" applyFont="1" applyFill="1" applyAlignment="1">
      <alignment vertical="center" wrapText="1" shrinkToFit="1"/>
      <protection/>
    </xf>
    <xf numFmtId="0" fontId="8" fillId="4" borderId="0" xfId="0" applyFont="1" applyFill="1" applyBorder="1" applyAlignment="1">
      <alignment vertical="center" wrapText="1" shrinkToFit="1"/>
    </xf>
    <xf numFmtId="0" fontId="13" fillId="4" borderId="0" xfId="0" applyFont="1" applyFill="1" applyBorder="1" applyAlignment="1" quotePrefix="1">
      <alignment horizontal="left" vertical="center" wrapText="1" shrinkToFit="1"/>
    </xf>
    <xf numFmtId="0" fontId="7" fillId="4" borderId="0" xfId="25" applyFont="1" applyFill="1" applyBorder="1" applyAlignment="1">
      <alignment vertical="center" wrapText="1" shrinkToFit="1"/>
      <protection/>
    </xf>
    <xf numFmtId="0" fontId="14" fillId="2" borderId="0" xfId="0" applyFont="1" applyFill="1" applyBorder="1" applyAlignment="1">
      <alignment horizontal="left" vertical="center" wrapText="1" shrinkToFit="1"/>
    </xf>
    <xf numFmtId="0" fontId="10" fillId="3" borderId="0" xfId="0" applyFont="1" applyFill="1" applyAlignment="1">
      <alignment horizontal="right" vertical="center" wrapText="1" shrinkToFit="1"/>
    </xf>
    <xf numFmtId="172" fontId="10" fillId="3" borderId="0" xfId="24" applyNumberFormat="1" applyFont="1" applyFill="1" applyBorder="1" applyAlignment="1">
      <alignment horizontal="right" vertical="center" wrapText="1" shrinkToFit="1"/>
    </xf>
    <xf numFmtId="0" fontId="8" fillId="3" borderId="0" xfId="0" applyFont="1" applyFill="1" applyBorder="1" applyAlignment="1">
      <alignment horizontal="left" vertical="center" wrapText="1" indent="1" shrinkToFit="1"/>
    </xf>
    <xf numFmtId="0" fontId="8" fillId="4" borderId="0" xfId="0" applyFont="1" applyFill="1" applyBorder="1" applyAlignment="1">
      <alignment horizontal="left" vertical="center" wrapText="1" indent="1" shrinkToFit="1"/>
    </xf>
    <xf numFmtId="0" fontId="8" fillId="3" borderId="4" xfId="0" applyFont="1" applyFill="1" applyBorder="1" applyAlignment="1">
      <alignment horizontal="left" vertical="center" wrapText="1" indent="1" shrinkToFit="1"/>
    </xf>
    <xf numFmtId="0" fontId="7" fillId="3" borderId="0" xfId="0" applyFont="1" applyFill="1" applyBorder="1" applyAlignment="1">
      <alignment vertical="center" wrapText="1" shrinkToFit="1"/>
    </xf>
    <xf numFmtId="166" fontId="16" fillId="4" borderId="4" xfId="20" applyNumberFormat="1" applyFont="1" applyFill="1" applyBorder="1" applyAlignment="1">
      <alignment horizontal="right" vertical="center" wrapText="1" shrinkToFit="1"/>
    </xf>
    <xf numFmtId="165" fontId="16" fillId="4" borderId="0" xfId="20" applyNumberFormat="1" applyFont="1" applyFill="1" applyBorder="1" applyAlignment="1">
      <alignment horizontal="right" vertical="center" wrapText="1" shrinkToFit="1"/>
    </xf>
    <xf numFmtId="165" fontId="8" fillId="2" borderId="0" xfId="20" applyNumberFormat="1" applyFont="1" applyFill="1" applyBorder="1" applyAlignment="1">
      <alignment horizontal="right" vertical="center"/>
    </xf>
    <xf numFmtId="0" fontId="10" fillId="2" borderId="0" xfId="22" applyFont="1" applyFill="1" applyBorder="1" applyAlignment="1">
      <alignment horizontal="centerContinuous" vertical="center"/>
      <protection/>
    </xf>
    <xf numFmtId="0" fontId="12" fillId="2" borderId="0" xfId="23" applyFont="1" applyFill="1" applyBorder="1" applyAlignment="1">
      <alignment vertical="center"/>
      <protection/>
    </xf>
    <xf numFmtId="0" fontId="26" fillId="2" borderId="0" xfId="23" applyFont="1" applyFill="1" applyBorder="1" applyAlignment="1">
      <alignment horizontal="centerContinuous" vertical="center" shrinkToFit="1"/>
      <protection/>
    </xf>
    <xf numFmtId="0" fontId="26" fillId="2" borderId="0" xfId="23" applyFont="1" applyFill="1" applyBorder="1" applyAlignment="1">
      <alignment vertical="center" shrinkToFit="1"/>
      <protection/>
    </xf>
    <xf numFmtId="0" fontId="10" fillId="2" borderId="0" xfId="22" applyFont="1" applyFill="1" applyBorder="1" applyAlignment="1">
      <alignment horizontal="centerContinuous" vertical="center" wrapText="1"/>
      <protection/>
    </xf>
    <xf numFmtId="0" fontId="12" fillId="2" borderId="0" xfId="23" applyFont="1" applyFill="1" applyBorder="1" applyAlignment="1">
      <alignment vertical="center" wrapText="1"/>
      <protection/>
    </xf>
    <xf numFmtId="165" fontId="10" fillId="2" borderId="0" xfId="20" applyNumberFormat="1" applyFont="1" applyFill="1" applyBorder="1" applyAlignment="1">
      <alignment horizontal="right" vertical="center" wrapText="1" shrinkToFit="1"/>
    </xf>
    <xf numFmtId="165" fontId="10" fillId="3" borderId="0" xfId="20" applyNumberFormat="1" applyFont="1" applyFill="1" applyBorder="1" applyAlignment="1">
      <alignment horizontal="right" vertical="center" wrapText="1" shrinkToFit="1"/>
    </xf>
    <xf numFmtId="165" fontId="10" fillId="3" borderId="2" xfId="20" applyNumberFormat="1" applyFont="1" applyFill="1" applyBorder="1" applyAlignment="1">
      <alignment horizontal="right" vertical="center" wrapText="1" shrinkToFit="1"/>
    </xf>
    <xf numFmtId="165" fontId="10" fillId="2" borderId="3" xfId="20" applyNumberFormat="1" applyFont="1" applyFill="1" applyBorder="1" applyAlignment="1">
      <alignment horizontal="right" vertical="center" wrapText="1" shrinkToFit="1"/>
    </xf>
    <xf numFmtId="165" fontId="10" fillId="4" borderId="4" xfId="20" applyNumberFormat="1" applyFont="1" applyFill="1" applyBorder="1" applyAlignment="1">
      <alignment horizontal="right" vertical="center" wrapText="1" shrinkToFit="1"/>
    </xf>
    <xf numFmtId="165" fontId="10" fillId="4" borderId="3" xfId="20" applyNumberFormat="1" applyFont="1" applyFill="1" applyBorder="1" applyAlignment="1">
      <alignment horizontal="right" vertical="center" wrapText="1" shrinkToFit="1"/>
    </xf>
    <xf numFmtId="165" fontId="10" fillId="4" borderId="0" xfId="20" applyNumberFormat="1" applyFont="1" applyFill="1" applyBorder="1" applyAlignment="1">
      <alignment horizontal="right" vertical="center" wrapText="1" shrinkToFit="1"/>
    </xf>
    <xf numFmtId="166" fontId="10" fillId="4" borderId="0" xfId="20" applyNumberFormat="1" applyFont="1" applyFill="1" applyBorder="1" applyAlignment="1">
      <alignment horizontal="right" vertical="center" wrapText="1" shrinkToFit="1"/>
    </xf>
    <xf numFmtId="166" fontId="10" fillId="3" borderId="4" xfId="20" applyNumberFormat="1" applyFont="1" applyFill="1" applyBorder="1" applyAlignment="1">
      <alignment horizontal="right" vertical="center" wrapText="1" shrinkToFit="1"/>
    </xf>
    <xf numFmtId="165" fontId="10" fillId="0" borderId="2" xfId="20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37" fontId="10" fillId="4" borderId="0" xfId="0" applyNumberFormat="1" applyFont="1" applyFill="1" applyAlignment="1">
      <alignment horizontal="right" vertical="center" wrapText="1" shrinkToFit="1"/>
    </xf>
    <xf numFmtId="10" fontId="7" fillId="4" borderId="0" xfId="21" applyNumberFormat="1" applyFont="1" applyFill="1" applyBorder="1" applyAlignment="1">
      <alignment horizontal="right" vertical="center" wrapText="1" shrinkToFit="1"/>
    </xf>
    <xf numFmtId="164" fontId="13" fillId="4" borderId="0" xfId="20" applyNumberFormat="1" applyFont="1" applyFill="1" applyBorder="1" applyAlignment="1">
      <alignment horizontal="right" vertical="center" wrapText="1" shrinkToFit="1"/>
    </xf>
    <xf numFmtId="0" fontId="13" fillId="2" borderId="2" xfId="0" applyFont="1" applyFill="1" applyBorder="1" applyAlignment="1">
      <alignment wrapText="1"/>
    </xf>
    <xf numFmtId="37" fontId="18" fillId="4" borderId="0" xfId="0" applyNumberFormat="1" applyFont="1" applyFill="1" applyAlignment="1">
      <alignment horizontal="right" vertical="center" wrapText="1" shrinkToFit="1"/>
    </xf>
    <xf numFmtId="0" fontId="18" fillId="4" borderId="0" xfId="0" applyFont="1" applyFill="1" applyAlignment="1">
      <alignment horizontal="right" vertical="center" wrapText="1" shrinkToFit="1"/>
    </xf>
    <xf numFmtId="0" fontId="16" fillId="4" borderId="0" xfId="0" applyFont="1" applyFill="1" applyBorder="1" applyAlignment="1">
      <alignment horizontal="right" vertical="center" wrapText="1" shrinkToFit="1"/>
    </xf>
    <xf numFmtId="172" fontId="18" fillId="4" borderId="0" xfId="24" applyNumberFormat="1" applyFont="1" applyFill="1" applyBorder="1" applyAlignment="1">
      <alignment horizontal="right" vertical="center" wrapText="1" shrinkToFit="1"/>
    </xf>
    <xf numFmtId="0" fontId="19" fillId="7" borderId="0" xfId="0" applyFont="1" applyFill="1" applyBorder="1" applyAlignment="1">
      <alignment horizontal="center" vertical="center" wrapText="1" shrinkToFit="1"/>
    </xf>
    <xf numFmtId="0" fontId="18" fillId="7" borderId="0" xfId="0" applyFont="1" applyFill="1" applyBorder="1" applyAlignment="1">
      <alignment horizontal="center" vertical="center" wrapText="1" shrinkToFit="1"/>
    </xf>
    <xf numFmtId="0" fontId="18" fillId="6" borderId="0" xfId="0" applyFont="1" applyFill="1" applyBorder="1" applyAlignment="1">
      <alignment horizontal="center" vertical="center" wrapText="1" shrinkToFit="1"/>
    </xf>
    <xf numFmtId="0" fontId="23" fillId="2" borderId="0" xfId="0" applyFont="1" applyFill="1" applyBorder="1" applyAlignment="1">
      <alignment horizontal="left" vertical="center" wrapText="1"/>
    </xf>
    <xf numFmtId="166" fontId="8" fillId="2" borderId="5" xfId="20" applyNumberFormat="1" applyFont="1" applyFill="1" applyBorder="1" applyAlignment="1">
      <alignment horizontal="right" vertical="center" wrapText="1" shrinkToFit="1"/>
    </xf>
    <xf numFmtId="166" fontId="8" fillId="2" borderId="1" xfId="20" applyNumberFormat="1" applyFont="1" applyFill="1" applyBorder="1" applyAlignment="1">
      <alignment horizontal="right" vertical="center" wrapText="1" shrinkToFit="1"/>
    </xf>
    <xf numFmtId="165" fontId="8" fillId="2" borderId="0" xfId="0" applyNumberFormat="1" applyFont="1" applyFill="1" applyAlignment="1">
      <alignment vertical="center"/>
    </xf>
    <xf numFmtId="165" fontId="31" fillId="2" borderId="0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vertical="center"/>
    </xf>
    <xf numFmtId="167" fontId="31" fillId="2" borderId="0" xfId="21" applyNumberFormat="1" applyFont="1" applyFill="1" applyAlignment="1">
      <alignment vertical="center"/>
    </xf>
    <xf numFmtId="0" fontId="31" fillId="0" borderId="0" xfId="0" applyFont="1"/>
    <xf numFmtId="167" fontId="34" fillId="0" borderId="0" xfId="21" applyNumberFormat="1" applyFont="1" applyBorder="1" applyAlignment="1">
      <alignment horizontal="center"/>
    </xf>
    <xf numFmtId="167" fontId="37" fillId="0" borderId="0" xfId="21" applyNumberFormat="1" applyFont="1" applyFill="1" applyBorder="1" applyAlignment="1">
      <alignment horizontal="center" vertical="center" wrapText="1"/>
    </xf>
    <xf numFmtId="167" fontId="34" fillId="0" borderId="0" xfId="21" applyNumberFormat="1" applyFont="1" applyFill="1" applyBorder="1" applyAlignment="1">
      <alignment horizontal="center"/>
    </xf>
    <xf numFmtId="0" fontId="31" fillId="0" borderId="0" xfId="0" applyFont="1" applyBorder="1"/>
    <xf numFmtId="0" fontId="34" fillId="0" borderId="0" xfId="0" applyFont="1" applyFill="1" applyBorder="1"/>
    <xf numFmtId="0" fontId="38" fillId="2" borderId="0" xfId="23" applyFont="1" applyFill="1" applyBorder="1" applyAlignment="1">
      <alignment vertical="center" shrinkToFit="1"/>
      <protection/>
    </xf>
    <xf numFmtId="0" fontId="39" fillId="2" borderId="0" xfId="23" applyFont="1" applyFill="1">
      <alignment/>
      <protection/>
    </xf>
    <xf numFmtId="0" fontId="42" fillId="2" borderId="0" xfId="23" applyFont="1" applyFill="1" applyBorder="1" applyAlignment="1">
      <alignment horizontal="center" vertical="center" wrapText="1" shrinkToFit="1"/>
      <protection/>
    </xf>
    <xf numFmtId="0" fontId="46" fillId="2" borderId="0" xfId="23" applyFont="1" applyFill="1" applyAlignment="1">
      <alignment vertical="center"/>
      <protection/>
    </xf>
    <xf numFmtId="0" fontId="46" fillId="2" borderId="0" xfId="23" applyFont="1" applyFill="1" applyBorder="1" applyAlignment="1">
      <alignment vertical="center"/>
      <protection/>
    </xf>
    <xf numFmtId="0" fontId="51" fillId="2" borderId="0" xfId="23" applyFont="1" applyFill="1" applyBorder="1" applyAlignment="1">
      <alignment horizontal="centerContinuous" vertical="center"/>
      <protection/>
    </xf>
    <xf numFmtId="0" fontId="50" fillId="2" borderId="0" xfId="23" applyFont="1" applyFill="1" applyBorder="1" applyAlignment="1">
      <alignment vertical="center"/>
      <protection/>
    </xf>
    <xf numFmtId="0" fontId="48" fillId="2" borderId="0" xfId="23" applyFont="1" applyFill="1" applyAlignment="1">
      <alignment vertical="center"/>
      <protection/>
    </xf>
    <xf numFmtId="0" fontId="51" fillId="2" borderId="0" xfId="23" applyFont="1" applyFill="1" applyBorder="1" applyAlignment="1">
      <alignment horizontal="left" vertical="center"/>
      <protection/>
    </xf>
    <xf numFmtId="0" fontId="50" fillId="2" borderId="0" xfId="23" applyFont="1" applyFill="1" applyBorder="1" applyAlignment="1">
      <alignment horizontal="centerContinuous" vertical="center"/>
      <protection/>
    </xf>
    <xf numFmtId="0" fontId="51" fillId="2" borderId="0" xfId="23" applyFont="1" applyFill="1" applyBorder="1" applyAlignment="1">
      <alignment horizontal="center" vertical="center"/>
      <protection/>
    </xf>
    <xf numFmtId="0" fontId="48" fillId="2" borderId="0" xfId="23" applyFont="1" applyFill="1" applyAlignment="1">
      <alignment horizontal="centerContinuous" vertical="center"/>
      <protection/>
    </xf>
    <xf numFmtId="0" fontId="50" fillId="2" borderId="0" xfId="22" applyFont="1" applyFill="1" applyBorder="1" applyAlignment="1">
      <alignment horizontal="centerContinuous" vertical="center" wrapText="1"/>
      <protection/>
    </xf>
    <xf numFmtId="0" fontId="50" fillId="2" borderId="0" xfId="22" applyFont="1" applyFill="1" applyBorder="1" applyAlignment="1">
      <alignment horizontal="centerContinuous" vertical="center"/>
      <protection/>
    </xf>
    <xf numFmtId="0" fontId="53" fillId="2" borderId="0" xfId="23" applyFont="1" applyFill="1" applyBorder="1" applyAlignment="1">
      <alignment horizontal="centerContinuous" vertical="center" shrinkToFit="1"/>
      <protection/>
    </xf>
    <xf numFmtId="0" fontId="53" fillId="2" borderId="0" xfId="23" applyFont="1" applyFill="1" applyBorder="1" applyAlignment="1">
      <alignment horizontal="centerContinuous" vertical="center"/>
      <protection/>
    </xf>
    <xf numFmtId="0" fontId="53" fillId="2" borderId="0" xfId="23" applyFont="1" applyFill="1" applyBorder="1" applyAlignment="1">
      <alignment vertical="center" shrinkToFit="1"/>
      <protection/>
    </xf>
    <xf numFmtId="0" fontId="45" fillId="0" borderId="0" xfId="23" applyFont="1" applyFill="1" applyBorder="1" applyAlignment="1">
      <alignment horizontal="centerContinuous" vertical="center" shrinkToFit="1"/>
      <protection/>
    </xf>
    <xf numFmtId="0" fontId="53" fillId="2" borderId="0" xfId="23" applyFont="1" applyFill="1" applyBorder="1" applyAlignment="1">
      <alignment vertical="center"/>
      <protection/>
    </xf>
    <xf numFmtId="0" fontId="53" fillId="2" borderId="0" xfId="23" applyFont="1" applyFill="1" applyBorder="1" applyAlignment="1">
      <alignment vertical="center" wrapText="1"/>
      <protection/>
    </xf>
    <xf numFmtId="0" fontId="54" fillId="2" borderId="0" xfId="23" applyFont="1" applyFill="1" applyBorder="1" applyAlignment="1">
      <alignment horizontal="center" vertical="center" wrapText="1" shrinkToFit="1"/>
      <protection/>
    </xf>
    <xf numFmtId="171" fontId="47" fillId="0" borderId="0" xfId="23" applyNumberFormat="1" applyFont="1" applyFill="1" applyBorder="1" applyAlignment="1">
      <alignment horizontal="centerContinuous" vertical="center" wrapText="1" shrinkToFit="1"/>
      <protection/>
    </xf>
    <xf numFmtId="0" fontId="47" fillId="0" borderId="0" xfId="23" applyFont="1" applyFill="1" applyBorder="1" applyAlignment="1">
      <alignment horizontal="centerContinuous" vertical="center" wrapText="1" shrinkToFit="1"/>
      <protection/>
    </xf>
    <xf numFmtId="164" fontId="48" fillId="4" borderId="0" xfId="20" applyNumberFormat="1" applyFont="1" applyFill="1" applyBorder="1" applyAlignment="1">
      <alignment horizontal="left" vertical="center" wrapText="1" shrinkToFit="1"/>
    </xf>
    <xf numFmtId="10" fontId="48" fillId="4" borderId="0" xfId="21" applyNumberFormat="1" applyFont="1" applyFill="1" applyBorder="1" applyAlignment="1">
      <alignment horizontal="center" vertical="center" wrapText="1" shrinkToFit="1"/>
    </xf>
    <xf numFmtId="10" fontId="48" fillId="0" borderId="0" xfId="21" applyNumberFormat="1" applyFont="1" applyFill="1" applyBorder="1" applyAlignment="1">
      <alignment horizontal="center" vertical="center" wrapText="1" shrinkToFit="1"/>
    </xf>
    <xf numFmtId="10" fontId="48" fillId="0" borderId="0" xfId="21" applyNumberFormat="1" applyFont="1" applyFill="1" applyBorder="1" applyAlignment="1">
      <alignment horizontal="right" vertical="center" wrapText="1" shrinkToFit="1"/>
    </xf>
    <xf numFmtId="164" fontId="48" fillId="0" borderId="0" xfId="20" applyNumberFormat="1" applyFont="1" applyFill="1" applyBorder="1" applyAlignment="1">
      <alignment horizontal="right" vertical="center" wrapText="1" shrinkToFit="1"/>
    </xf>
    <xf numFmtId="168" fontId="48" fillId="0" borderId="0" xfId="20" applyNumberFormat="1" applyFont="1" applyFill="1" applyBorder="1" applyAlignment="1">
      <alignment horizontal="right" vertical="center" wrapText="1" shrinkToFit="1"/>
    </xf>
    <xf numFmtId="10" fontId="53" fillId="2" borderId="0" xfId="23" applyNumberFormat="1" applyFont="1" applyFill="1" applyBorder="1" applyAlignment="1">
      <alignment vertical="center"/>
      <protection/>
    </xf>
    <xf numFmtId="164" fontId="53" fillId="2" borderId="0" xfId="23" applyNumberFormat="1" applyFont="1" applyFill="1" applyBorder="1" applyAlignment="1">
      <alignment vertical="center"/>
      <protection/>
    </xf>
    <xf numFmtId="168" fontId="53" fillId="2" borderId="0" xfId="23" applyNumberFormat="1" applyFont="1" applyFill="1" applyBorder="1" applyAlignment="1">
      <alignment vertical="center"/>
      <protection/>
    </xf>
    <xf numFmtId="0" fontId="55" fillId="0" borderId="0" xfId="0" applyFont="1"/>
    <xf numFmtId="0" fontId="52" fillId="0" borderId="0" xfId="0" applyFont="1"/>
    <xf numFmtId="164" fontId="48" fillId="4" borderId="0" xfId="20" applyFont="1" applyFill="1" applyBorder="1" applyAlignment="1">
      <alignment horizontal="center" vertical="center" wrapText="1" shrinkToFit="1"/>
    </xf>
    <xf numFmtId="0" fontId="48" fillId="2" borderId="0" xfId="23" applyFont="1" applyFill="1" applyBorder="1" applyAlignment="1">
      <alignment vertical="center"/>
      <protection/>
    </xf>
    <xf numFmtId="0" fontId="58" fillId="2" borderId="0" xfId="23" applyFont="1" applyFill="1" applyBorder="1" applyAlignment="1">
      <alignment vertical="center"/>
      <protection/>
    </xf>
    <xf numFmtId="0" fontId="58" fillId="2" borderId="0" xfId="23" applyFont="1" applyFill="1" applyBorder="1" applyAlignment="1">
      <alignment vertical="center" wrapText="1"/>
      <protection/>
    </xf>
    <xf numFmtId="166" fontId="48" fillId="2" borderId="0" xfId="20" applyNumberFormat="1" applyFont="1" applyFill="1" applyBorder="1" applyAlignment="1">
      <alignment horizontal="right" vertical="center"/>
    </xf>
    <xf numFmtId="169" fontId="53" fillId="2" borderId="0" xfId="23" applyNumberFormat="1" applyFont="1" applyFill="1" applyBorder="1" applyAlignment="1">
      <alignment vertical="center" shrinkToFit="1"/>
      <protection/>
    </xf>
    <xf numFmtId="0" fontId="49" fillId="2" borderId="0" xfId="23" applyFont="1" applyFill="1" applyBorder="1" applyAlignment="1">
      <alignment vertical="center"/>
      <protection/>
    </xf>
    <xf numFmtId="0" fontId="60" fillId="2" borderId="0" xfId="23" applyFont="1" applyFill="1" applyBorder="1" applyAlignment="1">
      <alignment horizontal="left" vertical="center"/>
      <protection/>
    </xf>
    <xf numFmtId="0" fontId="61" fillId="2" borderId="0" xfId="23" applyFont="1" applyFill="1" applyAlignment="1">
      <alignment vertical="center"/>
      <protection/>
    </xf>
    <xf numFmtId="0" fontId="61" fillId="2" borderId="0" xfId="23" applyFont="1" applyFill="1" applyAlignment="1">
      <alignment horizontal="centerContinuous" vertical="center"/>
      <protection/>
    </xf>
    <xf numFmtId="0" fontId="62" fillId="2" borderId="0" xfId="22" applyFont="1" applyFill="1" applyBorder="1" applyAlignment="1">
      <alignment horizontal="centerContinuous" vertical="center" wrapText="1"/>
      <protection/>
    </xf>
    <xf numFmtId="0" fontId="62" fillId="2" borderId="0" xfId="22" applyFont="1" applyFill="1" applyBorder="1" applyAlignment="1">
      <alignment horizontal="centerContinuous" vertical="center"/>
      <protection/>
    </xf>
    <xf numFmtId="0" fontId="63" fillId="2" borderId="0" xfId="23" applyFont="1" applyFill="1" applyBorder="1" applyAlignment="1">
      <alignment horizontal="centerContinuous" vertical="center" shrinkToFit="1"/>
      <protection/>
    </xf>
    <xf numFmtId="0" fontId="63" fillId="2" borderId="0" xfId="23" applyFont="1" applyFill="1" applyBorder="1" applyAlignment="1">
      <alignment horizontal="centerContinuous" vertical="center"/>
      <protection/>
    </xf>
    <xf numFmtId="0" fontId="62" fillId="2" borderId="0" xfId="23" applyFont="1" applyFill="1" applyBorder="1" applyAlignment="1">
      <alignment horizontal="centerContinuous" vertical="center"/>
      <protection/>
    </xf>
    <xf numFmtId="0" fontId="63" fillId="2" borderId="0" xfId="23" applyFont="1" applyFill="1" applyBorder="1" applyAlignment="1">
      <alignment vertical="center" wrapText="1"/>
      <protection/>
    </xf>
    <xf numFmtId="0" fontId="63" fillId="2" borderId="0" xfId="23" applyFont="1" applyFill="1" applyBorder="1" applyAlignment="1">
      <alignment vertical="center" shrinkToFit="1"/>
      <protection/>
    </xf>
    <xf numFmtId="0" fontId="65" fillId="0" borderId="0" xfId="23" applyFont="1" applyFill="1" applyBorder="1" applyAlignment="1">
      <alignment horizontal="centerContinuous" vertical="center" wrapText="1" shrinkToFit="1"/>
      <protection/>
    </xf>
    <xf numFmtId="0" fontId="63" fillId="2" borderId="0" xfId="23" applyFont="1" applyFill="1" applyBorder="1" applyAlignment="1">
      <alignment vertical="center"/>
      <protection/>
    </xf>
    <xf numFmtId="0" fontId="62" fillId="2" borderId="0" xfId="23" applyFont="1" applyFill="1" applyBorder="1" applyAlignment="1">
      <alignment horizontal="center" vertical="center"/>
      <protection/>
    </xf>
    <xf numFmtId="164" fontId="61" fillId="4" borderId="0" xfId="20" applyNumberFormat="1" applyFont="1" applyFill="1" applyBorder="1" applyAlignment="1">
      <alignment horizontal="left" vertical="center" wrapText="1" shrinkToFit="1"/>
    </xf>
    <xf numFmtId="0" fontId="61" fillId="0" borderId="0" xfId="23" applyFont="1" applyFill="1" applyBorder="1" applyAlignment="1">
      <alignment horizontal="left" vertical="center" wrapText="1" shrinkToFit="1"/>
      <protection/>
    </xf>
    <xf numFmtId="0" fontId="67" fillId="4" borderId="0" xfId="23" applyFont="1" applyFill="1" applyBorder="1" applyAlignment="1">
      <alignment horizontal="center" vertical="center" wrapText="1" shrinkToFit="1"/>
      <protection/>
    </xf>
    <xf numFmtId="168" fontId="68" fillId="0" borderId="0" xfId="20" applyNumberFormat="1" applyFont="1" applyFill="1" applyBorder="1" applyAlignment="1">
      <alignment horizontal="right" vertical="center" wrapText="1" shrinkToFit="1"/>
    </xf>
    <xf numFmtId="164" fontId="63" fillId="2" borderId="0" xfId="23" applyNumberFormat="1" applyFont="1" applyFill="1" applyBorder="1" applyAlignment="1">
      <alignment vertical="center"/>
      <protection/>
    </xf>
    <xf numFmtId="0" fontId="67" fillId="4" borderId="6" xfId="23" applyFont="1" applyFill="1" applyBorder="1" applyAlignment="1">
      <alignment horizontal="center" vertical="center" wrapText="1" shrinkToFit="1"/>
      <protection/>
    </xf>
    <xf numFmtId="10" fontId="63" fillId="2" borderId="0" xfId="23" applyNumberFormat="1" applyFont="1" applyFill="1" applyBorder="1" applyAlignment="1">
      <alignment vertical="center"/>
      <protection/>
    </xf>
    <xf numFmtId="164" fontId="61" fillId="0" borderId="0" xfId="20" applyNumberFormat="1" applyFont="1" applyFill="1" applyBorder="1" applyAlignment="1">
      <alignment horizontal="left" vertical="center" wrapText="1" indent="2" shrinkToFit="1"/>
    </xf>
    <xf numFmtId="166" fontId="61" fillId="0" borderId="0" xfId="20" applyNumberFormat="1" applyFont="1" applyFill="1" applyBorder="1" applyAlignment="1">
      <alignment horizontal="center" vertical="center" wrapText="1" shrinkToFit="1"/>
    </xf>
    <xf numFmtId="168" fontId="61" fillId="0" borderId="0" xfId="20" applyNumberFormat="1" applyFont="1" applyFill="1" applyBorder="1" applyAlignment="1">
      <alignment horizontal="center" vertical="center" wrapText="1" shrinkToFit="1"/>
    </xf>
    <xf numFmtId="164" fontId="63" fillId="2" borderId="0" xfId="23" applyNumberFormat="1" applyFont="1" applyFill="1" applyBorder="1" applyAlignment="1">
      <alignment horizontal="center" vertical="center"/>
      <protection/>
    </xf>
    <xf numFmtId="167" fontId="61" fillId="0" borderId="0" xfId="21" applyNumberFormat="1" applyFont="1" applyFill="1" applyBorder="1" applyAlignment="1">
      <alignment horizontal="center" vertical="center" wrapText="1" shrinkToFit="1"/>
    </xf>
    <xf numFmtId="168" fontId="63" fillId="2" borderId="0" xfId="23" applyNumberFormat="1" applyFont="1" applyFill="1" applyBorder="1" applyAlignment="1">
      <alignment vertical="center"/>
      <protection/>
    </xf>
    <xf numFmtId="164" fontId="61" fillId="3" borderId="0" xfId="20" applyNumberFormat="1" applyFont="1" applyFill="1" applyBorder="1" applyAlignment="1">
      <alignment horizontal="left" vertical="center" wrapText="1" shrinkToFit="1"/>
    </xf>
    <xf numFmtId="166" fontId="61" fillId="3" borderId="0" xfId="20" applyNumberFormat="1" applyFont="1" applyFill="1" applyBorder="1" applyAlignment="1">
      <alignment horizontal="center" vertical="center" wrapText="1" shrinkToFit="1"/>
    </xf>
    <xf numFmtId="167" fontId="61" fillId="3" borderId="0" xfId="21" applyNumberFormat="1" applyFont="1" applyFill="1" applyBorder="1" applyAlignment="1">
      <alignment horizontal="center" vertical="center" wrapText="1" shrinkToFit="1"/>
    </xf>
    <xf numFmtId="0" fontId="61" fillId="0" borderId="0" xfId="23" applyFont="1" applyFill="1" applyBorder="1" applyAlignment="1">
      <alignment vertical="center" wrapText="1" shrinkToFit="1"/>
      <protection/>
    </xf>
    <xf numFmtId="164" fontId="62" fillId="4" borderId="7" xfId="20" applyNumberFormat="1" applyFont="1" applyFill="1" applyBorder="1" applyAlignment="1">
      <alignment horizontal="left" vertical="center" wrapText="1" shrinkToFit="1"/>
    </xf>
    <xf numFmtId="164" fontId="62" fillId="4" borderId="7" xfId="20" applyNumberFormat="1" applyFont="1" applyFill="1" applyBorder="1" applyAlignment="1">
      <alignment horizontal="center" vertical="center" wrapText="1" shrinkToFit="1"/>
    </xf>
    <xf numFmtId="167" fontId="62" fillId="4" borderId="7" xfId="21" applyNumberFormat="1" applyFont="1" applyFill="1" applyBorder="1" applyAlignment="1">
      <alignment horizontal="center" vertical="center" wrapText="1" shrinkToFit="1"/>
    </xf>
    <xf numFmtId="164" fontId="62" fillId="4" borderId="0" xfId="20" applyNumberFormat="1" applyFont="1" applyFill="1" applyBorder="1" applyAlignment="1">
      <alignment horizontal="left" vertical="center" wrapText="1" shrinkToFit="1"/>
    </xf>
    <xf numFmtId="164" fontId="62" fillId="4" borderId="0" xfId="20" applyNumberFormat="1" applyFont="1" applyFill="1" applyBorder="1" applyAlignment="1">
      <alignment horizontal="center" vertical="center" wrapText="1" shrinkToFit="1"/>
    </xf>
    <xf numFmtId="167" fontId="62" fillId="4" borderId="0" xfId="21" applyNumberFormat="1" applyFont="1" applyFill="1" applyBorder="1" applyAlignment="1">
      <alignment horizontal="center" vertical="center" wrapText="1" shrinkToFit="1"/>
    </xf>
    <xf numFmtId="164" fontId="63" fillId="0" borderId="0" xfId="23" applyNumberFormat="1" applyFont="1" applyFill="1" applyBorder="1" applyAlignment="1">
      <alignment vertical="center"/>
      <protection/>
    </xf>
    <xf numFmtId="168" fontId="63" fillId="0" borderId="0" xfId="23" applyNumberFormat="1" applyFont="1" applyFill="1" applyBorder="1" applyAlignment="1">
      <alignment vertical="center"/>
      <protection/>
    </xf>
    <xf numFmtId="0" fontId="61" fillId="0" borderId="0" xfId="23" applyFont="1" applyFill="1" applyAlignment="1">
      <alignment vertical="center"/>
      <protection/>
    </xf>
    <xf numFmtId="0" fontId="64" fillId="8" borderId="7" xfId="23" applyFont="1" applyFill="1" applyBorder="1" applyAlignment="1">
      <alignment vertical="center" shrinkToFit="1"/>
      <protection/>
    </xf>
    <xf numFmtId="0" fontId="64" fillId="0" borderId="0" xfId="23" applyFont="1" applyFill="1" applyBorder="1" applyAlignment="1">
      <alignment vertical="center" shrinkToFit="1"/>
      <protection/>
    </xf>
    <xf numFmtId="164" fontId="39" fillId="0" borderId="0" xfId="20" applyNumberFormat="1" applyFont="1" applyFill="1" applyBorder="1" applyAlignment="1">
      <alignment vertical="center" wrapText="1" shrinkToFit="1"/>
    </xf>
    <xf numFmtId="0" fontId="65" fillId="4" borderId="8" xfId="23" applyFont="1" applyFill="1" applyBorder="1" applyAlignment="1">
      <alignment horizontal="center" vertical="center" wrapText="1" shrinkToFit="1"/>
      <protection/>
    </xf>
    <xf numFmtId="0" fontId="62" fillId="4" borderId="8" xfId="23" applyFont="1" applyFill="1" applyBorder="1" applyAlignment="1">
      <alignment horizontal="center" vertical="center" wrapText="1" shrinkToFit="1"/>
      <protection/>
    </xf>
    <xf numFmtId="0" fontId="61" fillId="2" borderId="0" xfId="23" applyFont="1" applyFill="1" applyBorder="1" applyAlignment="1">
      <alignment horizontal="left" vertical="center" wrapText="1" indent="2"/>
      <protection/>
    </xf>
    <xf numFmtId="0" fontId="61" fillId="2" borderId="0" xfId="23" applyFont="1" applyFill="1" applyBorder="1" applyAlignment="1">
      <alignment vertical="center"/>
      <protection/>
    </xf>
    <xf numFmtId="165" fontId="61" fillId="2" borderId="0" xfId="20" applyNumberFormat="1" applyFont="1" applyFill="1" applyBorder="1" applyAlignment="1">
      <alignment horizontal="right" vertical="center" wrapText="1" indent="1"/>
    </xf>
    <xf numFmtId="167" fontId="61" fillId="2" borderId="0" xfId="21" applyNumberFormat="1" applyFont="1" applyFill="1" applyBorder="1" applyAlignment="1">
      <alignment horizontal="right" vertical="center" wrapText="1" indent="1"/>
    </xf>
    <xf numFmtId="0" fontId="61" fillId="3" borderId="0" xfId="23" applyFont="1" applyFill="1" applyBorder="1" applyAlignment="1">
      <alignment vertical="center" wrapText="1"/>
      <protection/>
    </xf>
    <xf numFmtId="165" fontId="61" fillId="3" borderId="0" xfId="20" applyNumberFormat="1" applyFont="1" applyFill="1" applyBorder="1" applyAlignment="1">
      <alignment horizontal="right" vertical="center" wrapText="1" indent="1"/>
    </xf>
    <xf numFmtId="167" fontId="61" fillId="3" borderId="0" xfId="21" applyNumberFormat="1" applyFont="1" applyFill="1" applyBorder="1" applyAlignment="1">
      <alignment horizontal="right" vertical="center" wrapText="1" indent="1"/>
    </xf>
    <xf numFmtId="0" fontId="24" fillId="4" borderId="0" xfId="0" applyFont="1" applyFill="1" applyAlignment="1">
      <alignment vertical="center"/>
    </xf>
    <xf numFmtId="167" fontId="48" fillId="2" borderId="0" xfId="21" applyNumberFormat="1" applyFont="1" applyFill="1" applyBorder="1" applyAlignment="1">
      <alignment horizontal="right" wrapText="1" shrinkToFit="1"/>
    </xf>
    <xf numFmtId="0" fontId="8" fillId="0" borderId="0" xfId="0" applyFont="1" applyFill="1" applyAlignment="1">
      <alignment vertical="center"/>
    </xf>
    <xf numFmtId="0" fontId="50" fillId="2" borderId="0" xfId="23" applyFont="1" applyFill="1" applyAlignment="1">
      <alignment vertical="center" wrapText="1" shrinkToFit="1"/>
      <protection/>
    </xf>
    <xf numFmtId="165" fontId="51" fillId="2" borderId="0" xfId="20" applyNumberFormat="1" applyFont="1" applyFill="1" applyBorder="1" applyAlignment="1">
      <alignment horizontal="right" vertical="center" wrapText="1" shrinkToFit="1"/>
    </xf>
    <xf numFmtId="165" fontId="49" fillId="2" borderId="0" xfId="20" applyNumberFormat="1" applyFont="1" applyFill="1" applyBorder="1" applyAlignment="1">
      <alignment horizontal="right" vertical="center" wrapText="1" shrinkToFit="1"/>
    </xf>
    <xf numFmtId="166" fontId="51" fillId="2" borderId="0" xfId="20" applyNumberFormat="1" applyFont="1" applyFill="1" applyBorder="1" applyAlignment="1">
      <alignment horizontal="right" vertical="center" wrapText="1" shrinkToFit="1"/>
    </xf>
    <xf numFmtId="167" fontId="49" fillId="2" borderId="0" xfId="21" applyNumberFormat="1" applyFont="1" applyFill="1" applyBorder="1" applyAlignment="1">
      <alignment horizontal="right" vertical="center" wrapText="1" shrinkToFit="1"/>
    </xf>
    <xf numFmtId="0" fontId="48" fillId="4" borderId="0" xfId="0" applyFont="1" applyFill="1" applyAlignment="1">
      <alignment vertical="center" wrapText="1" shrinkToFit="1"/>
    </xf>
    <xf numFmtId="0" fontId="8" fillId="4" borderId="0" xfId="0" applyFont="1" applyFill="1"/>
    <xf numFmtId="165" fontId="62" fillId="4" borderId="7" xfId="20" applyNumberFormat="1" applyFont="1" applyFill="1" applyBorder="1" applyAlignment="1">
      <alignment horizontal="left" vertical="center" wrapText="1" shrinkToFit="1"/>
    </xf>
    <xf numFmtId="0" fontId="61" fillId="3" borderId="0" xfId="23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vertical="center"/>
    </xf>
    <xf numFmtId="0" fontId="46" fillId="4" borderId="0" xfId="23" applyFont="1" applyFill="1" applyBorder="1" applyAlignment="1">
      <alignment vertical="center"/>
      <protection/>
    </xf>
    <xf numFmtId="0" fontId="46" fillId="4" borderId="0" xfId="23" applyFont="1" applyFill="1" applyAlignment="1">
      <alignment vertical="center"/>
      <protection/>
    </xf>
    <xf numFmtId="0" fontId="13" fillId="4" borderId="0" xfId="0" applyFont="1" applyFill="1" applyBorder="1" applyAlignment="1">
      <alignment horizontal="left" vertical="center" wrapText="1"/>
    </xf>
    <xf numFmtId="167" fontId="48" fillId="4" borderId="0" xfId="21" applyNumberFormat="1" applyFont="1" applyFill="1" applyBorder="1" applyAlignment="1">
      <alignment horizontal="right" wrapText="1" shrinkToFit="1"/>
    </xf>
    <xf numFmtId="0" fontId="13" fillId="2" borderId="0" xfId="0" applyFont="1" applyFill="1" applyBorder="1" applyAlignment="1">
      <alignment vertical="center" wrapText="1"/>
    </xf>
    <xf numFmtId="166" fontId="13" fillId="2" borderId="0" xfId="20" applyNumberFormat="1" applyFont="1" applyFill="1" applyBorder="1" applyAlignment="1">
      <alignment horizontal="right" vertical="center" wrapText="1" shrinkToFit="1"/>
    </xf>
    <xf numFmtId="0" fontId="49" fillId="4" borderId="0" xfId="0" applyFont="1" applyFill="1" applyBorder="1" applyAlignment="1">
      <alignment horizontal="left" vertical="center" wrapText="1"/>
    </xf>
    <xf numFmtId="0" fontId="27" fillId="0" borderId="0" xfId="23" applyFont="1" applyFill="1" applyBorder="1" applyAlignment="1">
      <alignment horizontal="centerContinuous" vertical="center" wrapText="1" shrinkToFit="1"/>
      <protection/>
    </xf>
    <xf numFmtId="0" fontId="57" fillId="0" borderId="0" xfId="23" applyFont="1" applyFill="1" applyBorder="1" applyAlignment="1">
      <alignment horizontal="right" vertical="center" wrapText="1" shrinkToFit="1"/>
      <protection/>
    </xf>
    <xf numFmtId="44" fontId="31" fillId="0" borderId="0" xfId="0" applyNumberFormat="1" applyFont="1"/>
    <xf numFmtId="0" fontId="78" fillId="0" borderId="0" xfId="0" applyFont="1" applyBorder="1" applyAlignment="1">
      <alignment vertical="center" wrapText="1"/>
    </xf>
    <xf numFmtId="0" fontId="46" fillId="2" borderId="0" xfId="23" applyFont="1" applyFill="1" applyBorder="1" applyAlignment="1">
      <alignment vertical="center" wrapText="1"/>
      <protection/>
    </xf>
    <xf numFmtId="0" fontId="46" fillId="2" borderId="0" xfId="23" applyFont="1" applyFill="1" applyBorder="1" applyAlignment="1">
      <alignment vertical="center" shrinkToFit="1"/>
      <protection/>
    </xf>
    <xf numFmtId="0" fontId="46" fillId="2" borderId="0" xfId="23" applyFont="1" applyFill="1" applyBorder="1" applyAlignment="1">
      <alignment horizontal="left" vertical="center" shrinkToFit="1"/>
      <protection/>
    </xf>
    <xf numFmtId="0" fontId="79" fillId="2" borderId="0" xfId="23" applyFont="1" applyFill="1" applyBorder="1" applyAlignment="1">
      <alignment horizontal="center" vertical="center" wrapText="1"/>
      <protection/>
    </xf>
    <xf numFmtId="0" fontId="77" fillId="0" borderId="0" xfId="0" applyFont="1" applyFill="1" applyBorder="1" applyAlignment="1">
      <alignment vertical="center" wrapText="1"/>
    </xf>
    <xf numFmtId="0" fontId="46" fillId="2" borderId="0" xfId="23" applyFont="1" applyFill="1" applyAlignment="1">
      <alignment horizontal="left" vertical="center" shrinkToFit="1"/>
      <protection/>
    </xf>
    <xf numFmtId="0" fontId="77" fillId="0" borderId="0" xfId="23" applyFont="1" applyFill="1" applyBorder="1" applyAlignment="1">
      <alignment vertical="center" wrapText="1"/>
      <protection/>
    </xf>
    <xf numFmtId="0" fontId="80" fillId="0" borderId="0" xfId="23" applyFont="1" applyFill="1" applyBorder="1" applyAlignment="1">
      <alignment horizontal="right" wrapText="1" shrinkToFit="1"/>
      <protection/>
    </xf>
    <xf numFmtId="9" fontId="46" fillId="0" borderId="0" xfId="21" applyFont="1" applyFill="1" applyBorder="1" applyAlignment="1">
      <alignment horizontal="right" wrapText="1" shrinkToFit="1"/>
    </xf>
    <xf numFmtId="0" fontId="80" fillId="4" borderId="0" xfId="23" applyFont="1" applyFill="1" applyBorder="1" applyAlignment="1">
      <alignment horizontal="right" wrapText="1" shrinkToFit="1"/>
      <protection/>
    </xf>
    <xf numFmtId="0" fontId="46" fillId="4" borderId="0" xfId="23" applyFont="1" applyFill="1" applyBorder="1" applyAlignment="1">
      <alignment horizontal="left" wrapText="1" shrinkToFit="1"/>
      <protection/>
    </xf>
    <xf numFmtId="0" fontId="46" fillId="2" borderId="0" xfId="23" applyFont="1" applyFill="1" applyAlignment="1">
      <alignment vertical="center" wrapText="1"/>
      <protection/>
    </xf>
    <xf numFmtId="0" fontId="46" fillId="2" borderId="0" xfId="23" applyFont="1" applyFill="1" applyAlignment="1">
      <alignment vertical="center" shrinkToFit="1"/>
      <protection/>
    </xf>
    <xf numFmtId="0" fontId="46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vertical="center" wrapText="1"/>
    </xf>
    <xf numFmtId="0" fontId="46" fillId="2" borderId="0" xfId="0" applyFont="1" applyFill="1" applyBorder="1" applyAlignment="1">
      <alignment horizontal="center" vertical="center" shrinkToFit="1"/>
    </xf>
    <xf numFmtId="0" fontId="79" fillId="2" borderId="0" xfId="0" applyFont="1" applyFill="1" applyBorder="1" applyAlignment="1">
      <alignment horizontal="center" vertical="center" wrapText="1"/>
    </xf>
    <xf numFmtId="0" fontId="79" fillId="2" borderId="0" xfId="0" applyNumberFormat="1" applyFont="1" applyFill="1" applyBorder="1" applyAlignment="1" quotePrefix="1">
      <alignment horizontal="centerContinuous" vertical="center"/>
    </xf>
    <xf numFmtId="0" fontId="46" fillId="2" borderId="0" xfId="0" applyFont="1" applyFill="1" applyBorder="1" applyAlignment="1">
      <alignment vertical="center" shrinkToFit="1"/>
    </xf>
    <xf numFmtId="0" fontId="46" fillId="0" borderId="0" xfId="23" applyFont="1" applyFill="1" applyBorder="1" applyAlignment="1">
      <alignment horizontal="left" vertical="center" wrapText="1" shrinkToFit="1"/>
      <protection/>
    </xf>
    <xf numFmtId="0" fontId="46" fillId="2" borderId="0" xfId="0" applyFont="1" applyFill="1" applyAlignment="1">
      <alignment vertical="center" shrinkToFit="1"/>
    </xf>
    <xf numFmtId="0" fontId="46" fillId="2" borderId="0" xfId="0" applyFont="1" applyFill="1" applyAlignment="1">
      <alignment vertical="center" wrapText="1"/>
    </xf>
    <xf numFmtId="165" fontId="46" fillId="2" borderId="0" xfId="20" applyNumberFormat="1" applyFont="1" applyFill="1" applyBorder="1" applyAlignment="1">
      <alignment vertical="center"/>
    </xf>
    <xf numFmtId="165" fontId="79" fillId="2" borderId="0" xfId="20" applyNumberFormat="1" applyFont="1" applyFill="1" applyBorder="1" applyAlignment="1">
      <alignment vertical="center"/>
    </xf>
    <xf numFmtId="167" fontId="46" fillId="4" borderId="0" xfId="21" applyNumberFormat="1" applyFont="1" applyFill="1" applyBorder="1" applyAlignment="1">
      <alignment horizontal="left" wrapText="1" shrinkToFit="1"/>
    </xf>
    <xf numFmtId="167" fontId="46" fillId="4" borderId="0" xfId="21" applyNumberFormat="1" applyFont="1" applyFill="1" applyBorder="1" applyAlignment="1">
      <alignment horizontal="center" wrapText="1" shrinkToFit="1"/>
    </xf>
    <xf numFmtId="0" fontId="46" fillId="2" borderId="0" xfId="0" applyFont="1" applyFill="1" applyAlignment="1">
      <alignment vertical="center"/>
    </xf>
    <xf numFmtId="0" fontId="83" fillId="2" borderId="0" xfId="0" applyFont="1" applyFill="1" applyAlignment="1">
      <alignment vertical="center"/>
    </xf>
    <xf numFmtId="0" fontId="84" fillId="2" borderId="0" xfId="0" applyFont="1" applyFill="1" applyAlignment="1">
      <alignment vertical="center" shrinkToFit="1"/>
    </xf>
    <xf numFmtId="0" fontId="85" fillId="2" borderId="0" xfId="0" applyFont="1" applyFill="1" applyAlignment="1">
      <alignment vertical="center" shrinkToFit="1"/>
    </xf>
    <xf numFmtId="0" fontId="85" fillId="2" borderId="0" xfId="0" applyFont="1" applyFill="1" applyAlignment="1">
      <alignment vertical="center" wrapText="1"/>
    </xf>
    <xf numFmtId="0" fontId="85" fillId="2" borderId="0" xfId="0" applyFont="1" applyFill="1" applyAlignment="1">
      <alignment vertical="center"/>
    </xf>
    <xf numFmtId="0" fontId="86" fillId="2" borderId="0" xfId="0" applyFont="1" applyFill="1" applyBorder="1" applyAlignment="1">
      <alignment horizontal="right" vertical="center" shrinkToFit="1"/>
    </xf>
    <xf numFmtId="0" fontId="88" fillId="0" borderId="0" xfId="0" applyFont="1" applyBorder="1" applyAlignment="1">
      <alignment vertical="center"/>
    </xf>
    <xf numFmtId="0" fontId="46" fillId="4" borderId="0" xfId="23" applyFont="1" applyFill="1" applyAlignment="1">
      <alignment vertical="center" shrinkToFit="1"/>
      <protection/>
    </xf>
    <xf numFmtId="0" fontId="46" fillId="4" borderId="0" xfId="23" applyFont="1" applyFill="1" applyAlignment="1">
      <alignment vertical="center" wrapText="1"/>
      <protection/>
    </xf>
    <xf numFmtId="10" fontId="88" fillId="0" borderId="0" xfId="0" applyNumberFormat="1" applyFont="1" applyBorder="1" applyAlignment="1">
      <alignment horizontal="center" vertical="center"/>
    </xf>
    <xf numFmtId="170" fontId="46" fillId="2" borderId="0" xfId="23" applyNumberFormat="1" applyFont="1" applyFill="1" applyAlignment="1">
      <alignment vertical="center" shrinkToFit="1"/>
      <protection/>
    </xf>
    <xf numFmtId="165" fontId="46" fillId="0" borderId="0" xfId="20" applyNumberFormat="1" applyFont="1" applyFill="1" applyAlignment="1">
      <alignment horizontal="left" vertical="center" shrinkToFit="1"/>
    </xf>
    <xf numFmtId="170" fontId="46" fillId="0" borderId="0" xfId="23" applyNumberFormat="1" applyFont="1" applyFill="1" applyAlignment="1">
      <alignment horizontal="left" vertical="center" shrinkToFit="1"/>
      <protection/>
    </xf>
    <xf numFmtId="0" fontId="46" fillId="0" borderId="0" xfId="23" applyFont="1" applyFill="1" applyAlignment="1">
      <alignment horizontal="left" vertical="center" shrinkToFit="1"/>
      <protection/>
    </xf>
    <xf numFmtId="165" fontId="46" fillId="0" borderId="0" xfId="20" applyNumberFormat="1" applyFont="1" applyFill="1" applyAlignment="1">
      <alignment vertical="center" shrinkToFit="1"/>
    </xf>
    <xf numFmtId="165" fontId="46" fillId="2" borderId="0" xfId="20" applyNumberFormat="1" applyFont="1" applyFill="1" applyAlignment="1">
      <alignment vertical="center" shrinkToFit="1"/>
    </xf>
    <xf numFmtId="165" fontId="46" fillId="0" borderId="0" xfId="20" applyNumberFormat="1" applyFont="1" applyFill="1" applyBorder="1" applyAlignment="1">
      <alignment horizontal="right" wrapText="1" shrinkToFit="1"/>
    </xf>
    <xf numFmtId="165" fontId="46" fillId="4" borderId="0" xfId="20" applyNumberFormat="1" applyFont="1" applyFill="1" applyBorder="1" applyAlignment="1">
      <alignment horizontal="right" wrapText="1" shrinkToFit="1"/>
    </xf>
    <xf numFmtId="0" fontId="92" fillId="2" borderId="0" xfId="23" applyFont="1" applyFill="1" applyBorder="1" applyAlignment="1">
      <alignment vertical="center" wrapText="1"/>
      <protection/>
    </xf>
    <xf numFmtId="0" fontId="92" fillId="2" borderId="0" xfId="23" applyFont="1" applyFill="1" applyBorder="1" applyAlignment="1">
      <alignment vertical="center" shrinkToFit="1"/>
      <protection/>
    </xf>
    <xf numFmtId="0" fontId="78" fillId="2" borderId="0" xfId="23" applyFont="1" applyFill="1" applyBorder="1" applyAlignment="1">
      <alignment horizontal="center" vertical="center"/>
      <protection/>
    </xf>
    <xf numFmtId="164" fontId="46" fillId="4" borderId="0" xfId="20" applyNumberFormat="1" applyFont="1" applyFill="1" applyBorder="1" applyAlignment="1">
      <alignment horizontal="left" vertical="center" wrapText="1" shrinkToFit="1"/>
    </xf>
    <xf numFmtId="0" fontId="91" fillId="4" borderId="0" xfId="23" applyFont="1" applyFill="1" applyBorder="1" applyAlignment="1">
      <alignment horizontal="center" vertical="center" wrapText="1" shrinkToFit="1"/>
      <protection/>
    </xf>
    <xf numFmtId="0" fontId="92" fillId="2" borderId="0" xfId="23" applyFont="1" applyFill="1" applyBorder="1" applyAlignment="1">
      <alignment vertical="center"/>
      <protection/>
    </xf>
    <xf numFmtId="164" fontId="46" fillId="0" borderId="0" xfId="20" applyNumberFormat="1" applyFont="1" applyFill="1" applyBorder="1" applyAlignment="1">
      <alignment horizontal="left" vertical="center" wrapText="1" indent="2" shrinkToFit="1"/>
    </xf>
    <xf numFmtId="0" fontId="46" fillId="0" borderId="0" xfId="23" applyFont="1" applyFill="1" applyBorder="1" applyAlignment="1">
      <alignment vertical="center" wrapText="1" shrinkToFit="1"/>
      <protection/>
    </xf>
    <xf numFmtId="0" fontId="46" fillId="0" borderId="0" xfId="23" applyFont="1" applyFill="1" applyBorder="1" applyAlignment="1">
      <alignment vertical="center"/>
      <protection/>
    </xf>
    <xf numFmtId="165" fontId="46" fillId="2" borderId="0" xfId="20" applyNumberFormat="1" applyFont="1" applyFill="1" applyBorder="1" applyAlignment="1">
      <alignment horizontal="right" vertical="center" wrapText="1" indent="1"/>
    </xf>
    <xf numFmtId="0" fontId="46" fillId="2" borderId="0" xfId="23" applyFont="1" applyFill="1" applyBorder="1" applyAlignment="1">
      <alignment horizontal="left" vertical="center" wrapText="1" indent="2"/>
      <protection/>
    </xf>
    <xf numFmtId="0" fontId="94" fillId="0" borderId="0" xfId="0" applyFont="1"/>
    <xf numFmtId="0" fontId="38" fillId="2" borderId="0" xfId="23" applyFont="1" applyFill="1" applyBorder="1" applyAlignment="1">
      <alignment vertical="center" wrapText="1"/>
      <protection/>
    </xf>
    <xf numFmtId="165" fontId="48" fillId="4" borderId="0" xfId="20" applyNumberFormat="1" applyFont="1" applyFill="1" applyBorder="1" applyAlignment="1">
      <alignment horizontal="right" wrapText="1" shrinkToFit="1"/>
    </xf>
    <xf numFmtId="167" fontId="46" fillId="2" borderId="0" xfId="21" applyNumberFormat="1" applyFont="1" applyFill="1" applyBorder="1" applyAlignment="1">
      <alignment horizontal="center" vertical="center" wrapText="1"/>
    </xf>
    <xf numFmtId="173" fontId="31" fillId="0" borderId="0" xfId="0" applyNumberFormat="1" applyFont="1"/>
    <xf numFmtId="173" fontId="34" fillId="0" borderId="0" xfId="21" applyNumberFormat="1" applyFont="1" applyBorder="1" applyAlignment="1">
      <alignment horizontal="center"/>
    </xf>
    <xf numFmtId="173" fontId="37" fillId="0" borderId="0" xfId="21" applyNumberFormat="1" applyFont="1" applyFill="1" applyBorder="1" applyAlignment="1">
      <alignment horizontal="center" vertical="center" wrapText="1"/>
    </xf>
    <xf numFmtId="173" fontId="34" fillId="0" borderId="0" xfId="21" applyNumberFormat="1" applyFont="1" applyFill="1" applyBorder="1" applyAlignment="1">
      <alignment horizontal="center"/>
    </xf>
    <xf numFmtId="173" fontId="34" fillId="0" borderId="0" xfId="28" applyNumberFormat="1" applyFont="1" applyBorder="1" applyAlignment="1">
      <alignment horizontal="center"/>
    </xf>
    <xf numFmtId="0" fontId="46" fillId="4" borderId="0" xfId="23" applyNumberFormat="1" applyFont="1" applyFill="1" applyBorder="1" applyAlignment="1">
      <alignment horizontal="left" wrapText="1" shrinkToFit="1"/>
      <protection/>
    </xf>
    <xf numFmtId="165" fontId="81" fillId="0" borderId="0" xfId="20" applyNumberFormat="1" applyFont="1" applyFill="1" applyBorder="1" applyAlignment="1">
      <alignment horizontal="right" wrapText="1"/>
    </xf>
    <xf numFmtId="9" fontId="80" fillId="0" borderId="0" xfId="21" applyFont="1" applyFill="1" applyBorder="1" applyAlignment="1">
      <alignment horizontal="right" wrapText="1"/>
    </xf>
    <xf numFmtId="0" fontId="46" fillId="0" borderId="0" xfId="23" applyFont="1" applyFill="1" applyAlignment="1">
      <alignment vertical="center"/>
      <protection/>
    </xf>
    <xf numFmtId="0" fontId="46" fillId="0" borderId="0" xfId="23" applyFont="1" applyFill="1" applyAlignment="1">
      <alignment vertical="center" wrapText="1"/>
      <protection/>
    </xf>
    <xf numFmtId="0" fontId="46" fillId="0" borderId="0" xfId="23" applyFont="1" applyFill="1" applyAlignment="1">
      <alignment vertical="center" shrinkToFit="1"/>
      <protection/>
    </xf>
    <xf numFmtId="0" fontId="81" fillId="0" borderId="0" xfId="23" applyNumberFormat="1" applyFont="1" applyFill="1" applyBorder="1" applyAlignment="1">
      <alignment wrapText="1"/>
      <protection/>
    </xf>
    <xf numFmtId="9" fontId="46" fillId="4" borderId="0" xfId="28" applyFont="1" applyFill="1" applyBorder="1" applyAlignment="1">
      <alignment horizontal="right" wrapText="1" shrinkToFit="1"/>
    </xf>
    <xf numFmtId="0" fontId="7" fillId="4" borderId="0" xfId="0" applyFont="1" applyFill="1" applyBorder="1" applyAlignment="1">
      <alignment vertical="center" wrapText="1" shrinkToFit="1"/>
    </xf>
    <xf numFmtId="166" fontId="48" fillId="4" borderId="0" xfId="20" applyNumberFormat="1" applyFont="1" applyFill="1" applyBorder="1" applyAlignment="1">
      <alignment horizontal="right" wrapText="1" shrinkToFit="1"/>
    </xf>
    <xf numFmtId="164" fontId="48" fillId="4" borderId="0" xfId="20" applyNumberFormat="1" applyFont="1" applyFill="1" applyBorder="1" applyAlignment="1">
      <alignment horizontal="right" wrapText="1" shrinkToFit="1"/>
    </xf>
    <xf numFmtId="167" fontId="48" fillId="4" borderId="1" xfId="21" applyNumberFormat="1" applyFont="1" applyFill="1" applyBorder="1" applyAlignment="1">
      <alignment horizontal="right" wrapText="1" shrinkToFit="1"/>
    </xf>
    <xf numFmtId="9" fontId="48" fillId="4" borderId="0" xfId="21" applyFont="1" applyFill="1" applyBorder="1" applyAlignment="1">
      <alignment horizontal="right" wrapText="1" shrinkToFit="1"/>
    </xf>
    <xf numFmtId="165" fontId="48" fillId="4" borderId="1" xfId="20" applyNumberFormat="1" applyFont="1" applyFill="1" applyBorder="1" applyAlignment="1">
      <alignment horizontal="right" wrapText="1" shrinkToFit="1"/>
    </xf>
    <xf numFmtId="0" fontId="13" fillId="4" borderId="0" xfId="0" applyFont="1" applyFill="1" applyBorder="1" applyAlignment="1" quotePrefix="1">
      <alignment horizontal="left" vertical="center"/>
    </xf>
    <xf numFmtId="0" fontId="13" fillId="4" borderId="7" xfId="0" applyFont="1" applyFill="1" applyBorder="1" applyAlignment="1">
      <alignment vertical="center" wrapText="1" shrinkToFit="1"/>
    </xf>
    <xf numFmtId="167" fontId="48" fillId="4" borderId="0" xfId="21" applyNumberFormat="1" applyFont="1" applyFill="1" applyBorder="1" applyAlignment="1">
      <alignment horizontal="center" vertical="center" wrapText="1" shrinkToFit="1"/>
    </xf>
    <xf numFmtId="0" fontId="97" fillId="0" borderId="0" xfId="0" applyFont="1"/>
    <xf numFmtId="0" fontId="1" fillId="0" borderId="0" xfId="0" applyFont="1"/>
    <xf numFmtId="0" fontId="1" fillId="0" borderId="7" xfId="0" applyFont="1" applyBorder="1"/>
    <xf numFmtId="0" fontId="36" fillId="2" borderId="7" xfId="0" applyFont="1" applyFill="1" applyBorder="1" applyAlignment="1">
      <alignment horizontal="center" vertical="center" wrapText="1" shrinkToFit="1"/>
    </xf>
    <xf numFmtId="0" fontId="36" fillId="2" borderId="0" xfId="0" applyFont="1" applyFill="1" applyAlignment="1">
      <alignment horizontal="center" vertical="center" wrapText="1" shrinkToFit="1"/>
    </xf>
    <xf numFmtId="0" fontId="37" fillId="4" borderId="0" xfId="0" applyFont="1" applyFill="1" applyAlignment="1">
      <alignment horizontal="left" vertical="center" wrapText="1"/>
    </xf>
    <xf numFmtId="0" fontId="31" fillId="4" borderId="0" xfId="0" applyFont="1" applyFill="1"/>
    <xf numFmtId="0" fontId="34" fillId="0" borderId="9" xfId="0" applyFont="1" applyBorder="1"/>
    <xf numFmtId="173" fontId="34" fillId="0" borderId="9" xfId="28" applyNumberFormat="1" applyFont="1" applyBorder="1" applyAlignment="1">
      <alignment horizontal="center"/>
    </xf>
    <xf numFmtId="173" fontId="34" fillId="0" borderId="10" xfId="28" applyNumberFormat="1" applyFont="1" applyBorder="1" applyAlignment="1">
      <alignment horizontal="center"/>
    </xf>
    <xf numFmtId="0" fontId="34" fillId="0" borderId="10" xfId="0" applyFont="1" applyBorder="1"/>
    <xf numFmtId="0" fontId="34" fillId="0" borderId="7" xfId="0" applyFont="1" applyBorder="1" applyAlignment="1">
      <alignment horizontal="center" vertical="center"/>
    </xf>
    <xf numFmtId="0" fontId="34" fillId="0" borderId="11" xfId="0" applyFont="1" applyBorder="1"/>
    <xf numFmtId="173" fontId="34" fillId="0" borderId="11" xfId="21" applyNumberFormat="1" applyFont="1" applyBorder="1" applyAlignment="1">
      <alignment horizontal="center"/>
    </xf>
    <xf numFmtId="0" fontId="37" fillId="4" borderId="12" xfId="0" applyFont="1" applyFill="1" applyBorder="1" applyAlignment="1">
      <alignment horizontal="left" vertical="center" wrapText="1"/>
    </xf>
    <xf numFmtId="173" fontId="31" fillId="4" borderId="0" xfId="0" applyNumberFormat="1" applyFont="1" applyFill="1"/>
    <xf numFmtId="173" fontId="34" fillId="0" borderId="10" xfId="21" applyNumberFormat="1" applyFont="1" applyBorder="1" applyAlignment="1">
      <alignment horizontal="center"/>
    </xf>
    <xf numFmtId="0" fontId="34" fillId="0" borderId="13" xfId="0" applyFont="1" applyBorder="1"/>
    <xf numFmtId="173" fontId="31" fillId="0" borderId="14" xfId="0" applyNumberFormat="1" applyFont="1" applyBorder="1"/>
    <xf numFmtId="173" fontId="34" fillId="0" borderId="14" xfId="21" applyNumberFormat="1" applyFont="1" applyBorder="1" applyAlignment="1">
      <alignment horizontal="center"/>
    </xf>
    <xf numFmtId="173" fontId="34" fillId="0" borderId="13" xfId="21" applyNumberFormat="1" applyFont="1" applyBorder="1" applyAlignment="1">
      <alignment horizontal="center"/>
    </xf>
    <xf numFmtId="0" fontId="31" fillId="0" borderId="15" xfId="0" applyFont="1" applyBorder="1"/>
    <xf numFmtId="0" fontId="38" fillId="4" borderId="0" xfId="23" applyFont="1" applyFill="1" applyBorder="1" applyAlignment="1">
      <alignment vertical="center" shrinkToFit="1"/>
      <protection/>
    </xf>
    <xf numFmtId="3" fontId="43" fillId="9" borderId="0" xfId="0" applyNumberFormat="1" applyFont="1" applyFill="1" applyBorder="1" applyAlignment="1">
      <alignment horizontal="center"/>
    </xf>
    <xf numFmtId="173" fontId="43" fillId="9" borderId="0" xfId="0" applyNumberFormat="1" applyFont="1" applyFill="1" applyBorder="1" applyAlignment="1">
      <alignment horizontal="center"/>
    </xf>
    <xf numFmtId="173" fontId="42" fillId="4" borderId="0" xfId="23" applyNumberFormat="1" applyFont="1" applyFill="1" applyBorder="1" applyAlignment="1">
      <alignment horizontal="right" vertical="center" wrapText="1" shrinkToFit="1"/>
      <protection/>
    </xf>
    <xf numFmtId="0" fontId="31" fillId="4" borderId="0" xfId="23" applyFont="1" applyFill="1" applyBorder="1" applyAlignment="1">
      <alignment horizontal="left" vertical="center" wrapText="1" shrinkToFit="1"/>
      <protection/>
    </xf>
    <xf numFmtId="173" fontId="31" fillId="4" borderId="0" xfId="21" applyNumberFormat="1" applyFont="1" applyFill="1" applyBorder="1" applyAlignment="1">
      <alignment horizontal="right" vertical="center" wrapText="1" shrinkToFit="1"/>
    </xf>
    <xf numFmtId="3" fontId="43" fillId="4" borderId="9" xfId="0" applyNumberFormat="1" applyFont="1" applyFill="1" applyBorder="1" applyAlignment="1">
      <alignment horizontal="center"/>
    </xf>
    <xf numFmtId="173" fontId="43" fillId="4" borderId="9" xfId="0" applyNumberFormat="1" applyFont="1" applyFill="1" applyBorder="1" applyAlignment="1">
      <alignment horizontal="center"/>
    </xf>
    <xf numFmtId="173" fontId="43" fillId="9" borderId="9" xfId="0" applyNumberFormat="1" applyFont="1" applyFill="1" applyBorder="1" applyAlignment="1">
      <alignment horizontal="center"/>
    </xf>
    <xf numFmtId="173" fontId="43" fillId="4" borderId="10" xfId="0" applyNumberFormat="1" applyFont="1" applyFill="1" applyBorder="1" applyAlignment="1">
      <alignment horizontal="center"/>
    </xf>
    <xf numFmtId="3" fontId="43" fillId="4" borderId="10" xfId="0" applyNumberFormat="1" applyFont="1" applyFill="1" applyBorder="1" applyAlignment="1">
      <alignment horizontal="center"/>
    </xf>
    <xf numFmtId="0" fontId="31" fillId="4" borderId="10" xfId="23" applyFont="1" applyFill="1" applyBorder="1" applyAlignment="1">
      <alignment vertical="center"/>
      <protection/>
    </xf>
    <xf numFmtId="3" fontId="43" fillId="9" borderId="10" xfId="0" applyNumberFormat="1" applyFont="1" applyFill="1" applyBorder="1" applyAlignment="1">
      <alignment horizontal="center"/>
    </xf>
    <xf numFmtId="173" fontId="43" fillId="9" borderId="10" xfId="0" applyNumberFormat="1" applyFont="1" applyFill="1" applyBorder="1" applyAlignment="1">
      <alignment horizontal="center"/>
    </xf>
    <xf numFmtId="3" fontId="43" fillId="9" borderId="16" xfId="0" applyNumberFormat="1" applyFont="1" applyFill="1" applyBorder="1" applyAlignment="1">
      <alignment horizontal="center"/>
    </xf>
    <xf numFmtId="0" fontId="40" fillId="4" borderId="17" xfId="23" applyFont="1" applyFill="1" applyBorder="1" applyAlignment="1">
      <alignment horizontal="center" vertical="center" wrapText="1" shrinkToFit="1"/>
      <protection/>
    </xf>
    <xf numFmtId="0" fontId="41" fillId="4" borderId="17" xfId="23" applyFont="1" applyFill="1" applyBorder="1" applyAlignment="1">
      <alignment horizontal="center" vertical="center" wrapText="1" shrinkToFit="1"/>
      <protection/>
    </xf>
    <xf numFmtId="0" fontId="41" fillId="4" borderId="0" xfId="23" applyFont="1" applyFill="1" applyBorder="1" applyAlignment="1">
      <alignment horizontal="center" vertical="center" wrapText="1" shrinkToFit="1"/>
      <protection/>
    </xf>
    <xf numFmtId="173" fontId="43" fillId="9" borderId="18" xfId="0" applyNumberFormat="1" applyFont="1" applyFill="1" applyBorder="1" applyAlignment="1">
      <alignment horizontal="center"/>
    </xf>
    <xf numFmtId="0" fontId="99" fillId="4" borderId="17" xfId="23" applyFont="1" applyFill="1" applyBorder="1" applyAlignment="1">
      <alignment horizontal="center" vertical="center" wrapText="1" shrinkToFit="1"/>
      <protection/>
    </xf>
    <xf numFmtId="0" fontId="46" fillId="4" borderId="19" xfId="23" applyFont="1" applyFill="1" applyBorder="1" applyAlignment="1">
      <alignment horizontal="left" wrapText="1" shrinkToFit="1"/>
      <protection/>
    </xf>
    <xf numFmtId="9" fontId="46" fillId="4" borderId="19" xfId="28" applyFont="1" applyFill="1" applyBorder="1" applyAlignment="1">
      <alignment horizontal="right" wrapText="1" shrinkToFit="1"/>
    </xf>
    <xf numFmtId="165" fontId="46" fillId="4" borderId="19" xfId="20" applyNumberFormat="1" applyFont="1" applyFill="1" applyBorder="1" applyAlignment="1">
      <alignment horizontal="right" wrapText="1" shrinkToFit="1"/>
    </xf>
    <xf numFmtId="165" fontId="46" fillId="4" borderId="20" xfId="20" applyNumberFormat="1" applyFont="1" applyFill="1" applyBorder="1" applyAlignment="1">
      <alignment horizontal="right" wrapText="1" shrinkToFit="1"/>
    </xf>
    <xf numFmtId="0" fontId="46" fillId="2" borderId="15" xfId="23" applyFont="1" applyFill="1" applyBorder="1" applyAlignment="1">
      <alignment vertical="center"/>
      <protection/>
    </xf>
    <xf numFmtId="0" fontId="46" fillId="2" borderId="15" xfId="23" applyFont="1" applyFill="1" applyBorder="1" applyAlignment="1">
      <alignment vertical="center" shrinkToFit="1"/>
      <protection/>
    </xf>
    <xf numFmtId="0" fontId="46" fillId="2" borderId="15" xfId="23" applyFont="1" applyFill="1" applyBorder="1" applyAlignment="1">
      <alignment vertical="center" wrapText="1"/>
      <protection/>
    </xf>
    <xf numFmtId="165" fontId="46" fillId="4" borderId="9" xfId="20" applyNumberFormat="1" applyFont="1" applyFill="1" applyBorder="1" applyAlignment="1">
      <alignment horizontal="right" wrapText="1" shrinkToFit="1"/>
    </xf>
    <xf numFmtId="9" fontId="46" fillId="4" borderId="9" xfId="28" applyFont="1" applyFill="1" applyBorder="1" applyAlignment="1">
      <alignment horizontal="right" wrapText="1" shrinkToFit="1"/>
    </xf>
    <xf numFmtId="0" fontId="81" fillId="4" borderId="19" xfId="23" applyFont="1" applyFill="1" applyBorder="1" applyAlignment="1">
      <alignment wrapText="1"/>
      <protection/>
    </xf>
    <xf numFmtId="165" fontId="81" fillId="4" borderId="19" xfId="20" applyNumberFormat="1" applyFont="1" applyFill="1" applyBorder="1" applyAlignment="1">
      <alignment horizontal="right" wrapText="1"/>
    </xf>
    <xf numFmtId="9" fontId="80" fillId="4" borderId="19" xfId="28" applyFont="1" applyFill="1" applyBorder="1" applyAlignment="1">
      <alignment horizontal="right" wrapText="1"/>
    </xf>
    <xf numFmtId="165" fontId="46" fillId="4" borderId="10" xfId="20" applyNumberFormat="1" applyFont="1" applyFill="1" applyBorder="1" applyAlignment="1">
      <alignment horizontal="right" wrapText="1" shrinkToFit="1"/>
    </xf>
    <xf numFmtId="9" fontId="46" fillId="4" borderId="10" xfId="28" applyFont="1" applyFill="1" applyBorder="1" applyAlignment="1">
      <alignment horizontal="right" wrapText="1" shrinkToFit="1"/>
    </xf>
    <xf numFmtId="0" fontId="46" fillId="4" borderId="16" xfId="23" applyFont="1" applyFill="1" applyBorder="1" applyAlignment="1">
      <alignment horizontal="left" wrapText="1" shrinkToFit="1"/>
      <protection/>
    </xf>
    <xf numFmtId="0" fontId="46" fillId="4" borderId="10" xfId="23" applyFont="1" applyFill="1" applyBorder="1" applyAlignment="1">
      <alignment horizontal="left" wrapText="1" shrinkToFit="1"/>
      <protection/>
    </xf>
    <xf numFmtId="9" fontId="46" fillId="4" borderId="21" xfId="28" applyFont="1" applyFill="1" applyBorder="1" applyAlignment="1">
      <alignment horizontal="right" wrapText="1" shrinkToFit="1"/>
    </xf>
    <xf numFmtId="0" fontId="46" fillId="4" borderId="9" xfId="23" applyFont="1" applyFill="1" applyBorder="1" applyAlignment="1">
      <alignment horizontal="left" wrapText="1" shrinkToFit="1"/>
      <protection/>
    </xf>
    <xf numFmtId="0" fontId="46" fillId="4" borderId="21" xfId="23" applyFont="1" applyFill="1" applyBorder="1" applyAlignment="1">
      <alignment horizontal="left" wrapText="1" shrinkToFit="1"/>
      <protection/>
    </xf>
    <xf numFmtId="0" fontId="79" fillId="4" borderId="22" xfId="23" applyNumberFormat="1" applyFont="1" applyFill="1" applyBorder="1" applyAlignment="1">
      <alignment horizontal="left" vertical="center" wrapText="1" shrinkToFit="1"/>
      <protection/>
    </xf>
    <xf numFmtId="0" fontId="79" fillId="4" borderId="22" xfId="23" applyNumberFormat="1" applyFont="1" applyFill="1" applyBorder="1" applyAlignment="1">
      <alignment horizontal="left" wrapText="1" shrinkToFit="1"/>
      <protection/>
    </xf>
    <xf numFmtId="0" fontId="81" fillId="4" borderId="0" xfId="23" applyFont="1" applyFill="1" applyBorder="1" applyAlignment="1">
      <alignment wrapText="1"/>
      <protection/>
    </xf>
    <xf numFmtId="0" fontId="46" fillId="4" borderId="16" xfId="23" applyNumberFormat="1" applyFont="1" applyFill="1" applyBorder="1" applyAlignment="1">
      <alignment horizontal="left" wrapText="1" shrinkToFit="1"/>
      <protection/>
    </xf>
    <xf numFmtId="9" fontId="46" fillId="4" borderId="16" xfId="28" applyFont="1" applyFill="1" applyBorder="1" applyAlignment="1">
      <alignment horizontal="right" wrapText="1" shrinkToFit="1"/>
    </xf>
    <xf numFmtId="0" fontId="46" fillId="4" borderId="10" xfId="23" applyNumberFormat="1" applyFont="1" applyFill="1" applyBorder="1" applyAlignment="1">
      <alignment horizontal="left" wrapText="1" shrinkToFit="1"/>
      <protection/>
    </xf>
    <xf numFmtId="0" fontId="79" fillId="4" borderId="23" xfId="23" applyNumberFormat="1" applyFont="1" applyFill="1" applyBorder="1" applyAlignment="1">
      <alignment horizontal="left" wrapText="1" shrinkToFit="1"/>
      <protection/>
    </xf>
    <xf numFmtId="9" fontId="46" fillId="4" borderId="23" xfId="28" applyFont="1" applyFill="1" applyBorder="1" applyAlignment="1">
      <alignment horizontal="right" wrapText="1" shrinkToFit="1"/>
    </xf>
    <xf numFmtId="0" fontId="79" fillId="2" borderId="24" xfId="23" applyFont="1" applyFill="1" applyBorder="1" applyAlignment="1">
      <alignment vertical="center" wrapText="1"/>
      <protection/>
    </xf>
    <xf numFmtId="0" fontId="46" fillId="2" borderId="25" xfId="23" applyFont="1" applyFill="1" applyBorder="1" applyAlignment="1">
      <alignment vertical="center" shrinkToFit="1"/>
      <protection/>
    </xf>
    <xf numFmtId="0" fontId="46" fillId="2" borderId="25" xfId="23" applyFont="1" applyFill="1" applyBorder="1" applyAlignment="1">
      <alignment vertical="center"/>
      <protection/>
    </xf>
    <xf numFmtId="0" fontId="46" fillId="4" borderId="24" xfId="23" applyFont="1" applyFill="1" applyBorder="1" applyAlignment="1">
      <alignment horizontal="center" wrapText="1" shrinkToFit="1"/>
      <protection/>
    </xf>
    <xf numFmtId="0" fontId="46" fillId="4" borderId="24" xfId="23" applyFont="1" applyFill="1" applyBorder="1" applyAlignment="1">
      <alignment horizontal="center" vertical="center" wrapText="1" shrinkToFit="1"/>
      <protection/>
    </xf>
    <xf numFmtId="167" fontId="46" fillId="4" borderId="9" xfId="21" applyNumberFormat="1" applyFont="1" applyFill="1" applyBorder="1" applyAlignment="1">
      <alignment horizontal="left" wrapText="1" shrinkToFit="1"/>
    </xf>
    <xf numFmtId="167" fontId="46" fillId="4" borderId="16" xfId="21" applyNumberFormat="1" applyFont="1" applyFill="1" applyBorder="1" applyAlignment="1">
      <alignment horizontal="center" wrapText="1" shrinkToFit="1"/>
    </xf>
    <xf numFmtId="167" fontId="46" fillId="4" borderId="10" xfId="21" applyNumberFormat="1" applyFont="1" applyFill="1" applyBorder="1" applyAlignment="1">
      <alignment horizontal="center" wrapText="1" shrinkToFit="1"/>
    </xf>
    <xf numFmtId="0" fontId="83" fillId="4" borderId="0" xfId="23" applyFont="1" applyFill="1" applyBorder="1" applyAlignment="1">
      <alignment horizontal="left" vertical="center" wrapText="1" shrinkToFit="1"/>
      <protection/>
    </xf>
    <xf numFmtId="0" fontId="46" fillId="4" borderId="0" xfId="0" applyFont="1" applyFill="1" applyBorder="1" applyAlignment="1">
      <alignment vertical="center" wrapText="1"/>
    </xf>
    <xf numFmtId="169" fontId="46" fillId="4" borderId="0" xfId="21" applyNumberFormat="1" applyFont="1" applyFill="1" applyBorder="1" applyAlignment="1">
      <alignment horizontal="right" vertical="center" shrinkToFit="1"/>
    </xf>
    <xf numFmtId="167" fontId="46" fillId="4" borderId="0" xfId="21" applyNumberFormat="1" applyFont="1" applyFill="1" applyBorder="1" applyAlignment="1">
      <alignment horizontal="right" vertical="center" shrinkToFit="1"/>
    </xf>
    <xf numFmtId="0" fontId="46" fillId="4" borderId="26" xfId="0" applyFont="1" applyFill="1" applyBorder="1" applyAlignment="1">
      <alignment vertical="center" shrinkToFit="1"/>
    </xf>
    <xf numFmtId="0" fontId="99" fillId="2" borderId="0" xfId="0" applyFont="1" applyFill="1" applyBorder="1" applyAlignment="1">
      <alignment horizontal="center" vertical="center" wrapText="1" shrinkToFit="1"/>
    </xf>
    <xf numFmtId="0" fontId="99" fillId="2" borderId="7" xfId="0" applyFont="1" applyFill="1" applyBorder="1" applyAlignment="1">
      <alignment horizontal="center" vertical="center" wrapText="1" shrinkToFit="1"/>
    </xf>
    <xf numFmtId="167" fontId="46" fillId="4" borderId="10" xfId="21" applyNumberFormat="1" applyFont="1" applyFill="1" applyBorder="1" applyAlignment="1">
      <alignment horizontal="left" wrapText="1" shrinkToFit="1"/>
    </xf>
    <xf numFmtId="0" fontId="88" fillId="4" borderId="0" xfId="0" applyFont="1" applyFill="1" applyBorder="1" applyAlignment="1">
      <alignment vertical="center"/>
    </xf>
    <xf numFmtId="3" fontId="89" fillId="4" borderId="12" xfId="0" applyNumberFormat="1" applyFont="1" applyFill="1" applyBorder="1" applyAlignment="1">
      <alignment horizontal="center" vertical="center"/>
    </xf>
    <xf numFmtId="3" fontId="89" fillId="4" borderId="0" xfId="0" applyNumberFormat="1" applyFont="1" applyFill="1" applyBorder="1" applyAlignment="1">
      <alignment horizontal="center" vertical="center"/>
    </xf>
    <xf numFmtId="167" fontId="89" fillId="4" borderId="27" xfId="21" applyNumberFormat="1" applyFont="1" applyFill="1" applyBorder="1" applyAlignment="1">
      <alignment horizontal="center" vertical="center"/>
    </xf>
    <xf numFmtId="4" fontId="88" fillId="4" borderId="16" xfId="0" applyNumberFormat="1" applyFont="1" applyFill="1" applyBorder="1" applyAlignment="1">
      <alignment horizontal="center" vertical="center"/>
    </xf>
    <xf numFmtId="4" fontId="88" fillId="4" borderId="10" xfId="0" applyNumberFormat="1" applyFont="1" applyFill="1" applyBorder="1" applyAlignment="1">
      <alignment horizontal="center" vertical="center"/>
    </xf>
    <xf numFmtId="0" fontId="88" fillId="4" borderId="10" xfId="0" applyFont="1" applyFill="1" applyBorder="1" applyAlignment="1">
      <alignment horizontal="center" vertical="center"/>
    </xf>
    <xf numFmtId="0" fontId="88" fillId="4" borderId="10" xfId="0" applyFont="1" applyFill="1" applyBorder="1" applyAlignment="1">
      <alignment vertical="center"/>
    </xf>
    <xf numFmtId="167" fontId="48" fillId="4" borderId="7" xfId="21" applyNumberFormat="1" applyFont="1" applyFill="1" applyBorder="1" applyAlignment="1">
      <alignment horizontal="right" vertical="center" wrapText="1" shrinkToFit="1"/>
    </xf>
    <xf numFmtId="0" fontId="100" fillId="2" borderId="0" xfId="0" applyFont="1" applyFill="1" applyBorder="1" applyAlignment="1">
      <alignment horizontal="right" vertical="center" wrapText="1" shrinkToFit="1"/>
    </xf>
    <xf numFmtId="0" fontId="100" fillId="2" borderId="0" xfId="0" applyFont="1" applyFill="1" applyBorder="1" applyAlignment="1">
      <alignment horizontal="center" vertical="center" wrapText="1" shrinkToFit="1"/>
    </xf>
    <xf numFmtId="164" fontId="48" fillId="4" borderId="7" xfId="20" applyNumberFormat="1" applyFont="1" applyFill="1" applyBorder="1" applyAlignment="1">
      <alignment horizontal="right" wrapText="1" shrinkToFit="1"/>
    </xf>
    <xf numFmtId="165" fontId="48" fillId="4" borderId="7" xfId="20" applyNumberFormat="1" applyFont="1" applyFill="1" applyBorder="1" applyAlignment="1">
      <alignment horizontal="right" wrapText="1" shrinkToFit="1"/>
    </xf>
    <xf numFmtId="0" fontId="13" fillId="4" borderId="7" xfId="0" applyFont="1" applyFill="1" applyBorder="1" applyAlignment="1">
      <alignment horizontal="left" vertical="center" wrapText="1"/>
    </xf>
    <xf numFmtId="167" fontId="48" fillId="4" borderId="27" xfId="21" applyNumberFormat="1" applyFont="1" applyFill="1" applyBorder="1" applyAlignment="1">
      <alignment horizontal="right" wrapText="1" shrinkToFit="1"/>
    </xf>
    <xf numFmtId="165" fontId="49" fillId="4" borderId="27" xfId="20" applyNumberFormat="1" applyFont="1" applyFill="1" applyBorder="1" applyAlignment="1">
      <alignment horizontal="right" vertical="center" wrapText="1"/>
    </xf>
    <xf numFmtId="165" fontId="48" fillId="4" borderId="27" xfId="20" applyNumberFormat="1" applyFont="1" applyFill="1" applyBorder="1" applyAlignment="1">
      <alignment horizontal="right" wrapText="1" shrinkToFit="1"/>
    </xf>
    <xf numFmtId="0" fontId="13" fillId="4" borderId="27" xfId="0" applyFont="1" applyFill="1" applyBorder="1" applyAlignment="1">
      <alignment horizontal="left" vertical="center" wrapText="1"/>
    </xf>
    <xf numFmtId="167" fontId="48" fillId="2" borderId="27" xfId="21" applyNumberFormat="1" applyFont="1" applyFill="1" applyBorder="1" applyAlignment="1">
      <alignment horizontal="right" wrapText="1" shrinkToFit="1"/>
    </xf>
    <xf numFmtId="167" fontId="48" fillId="4" borderId="7" xfId="21" applyNumberFormat="1" applyFont="1" applyFill="1" applyBorder="1" applyAlignment="1">
      <alignment horizontal="right" wrapText="1" shrinkToFit="1"/>
    </xf>
    <xf numFmtId="165" fontId="48" fillId="4" borderId="28" xfId="20" applyNumberFormat="1" applyFont="1" applyFill="1" applyBorder="1" applyAlignment="1">
      <alignment horizontal="right" wrapText="1" shrinkToFit="1"/>
    </xf>
    <xf numFmtId="0" fontId="13" fillId="4" borderId="27" xfId="0" applyFont="1" applyFill="1" applyBorder="1" applyAlignment="1">
      <alignment vertical="center" wrapText="1"/>
    </xf>
    <xf numFmtId="0" fontId="13" fillId="4" borderId="29" xfId="0" applyFont="1" applyFill="1" applyBorder="1" applyAlignment="1">
      <alignment vertical="center" wrapText="1"/>
    </xf>
    <xf numFmtId="165" fontId="48" fillId="4" borderId="30" xfId="20" applyNumberFormat="1" applyFont="1" applyFill="1" applyBorder="1" applyAlignment="1">
      <alignment horizontal="right" wrapText="1" shrinkToFit="1"/>
    </xf>
    <xf numFmtId="166" fontId="48" fillId="4" borderId="29" xfId="20" applyNumberFormat="1" applyFont="1" applyFill="1" applyBorder="1" applyAlignment="1">
      <alignment horizontal="right" vertical="center" wrapText="1" shrinkToFit="1"/>
    </xf>
    <xf numFmtId="167" fontId="48" fillId="4" borderId="29" xfId="21" applyNumberFormat="1" applyFont="1" applyFill="1" applyBorder="1" applyAlignment="1">
      <alignment horizontal="right" vertical="center" wrapText="1" shrinkToFit="1"/>
    </xf>
    <xf numFmtId="165" fontId="49" fillId="4" borderId="29" xfId="0" applyNumberFormat="1" applyFont="1" applyFill="1" applyBorder="1" applyAlignment="1">
      <alignment horizontal="right" vertical="center" wrapText="1"/>
    </xf>
    <xf numFmtId="165" fontId="48" fillId="4" borderId="29" xfId="20" applyNumberFormat="1" applyFont="1" applyFill="1" applyBorder="1" applyAlignment="1">
      <alignment horizontal="right" wrapText="1" shrinkToFit="1"/>
    </xf>
    <xf numFmtId="165" fontId="48" fillId="4" borderId="29" xfId="20" applyNumberFormat="1" applyFont="1" applyFill="1" applyBorder="1" applyAlignment="1">
      <alignment horizontal="right" vertical="center" wrapText="1" shrinkToFit="1"/>
    </xf>
    <xf numFmtId="166" fontId="48" fillId="4" borderId="16" xfId="20" applyNumberFormat="1" applyFont="1" applyFill="1" applyBorder="1" applyAlignment="1">
      <alignment horizontal="right" wrapText="1" shrinkToFit="1"/>
    </xf>
    <xf numFmtId="164" fontId="48" fillId="4" borderId="11" xfId="20" applyNumberFormat="1" applyFont="1" applyFill="1" applyBorder="1" applyAlignment="1">
      <alignment horizontal="right" wrapText="1" shrinkToFit="1"/>
    </xf>
    <xf numFmtId="166" fontId="48" fillId="4" borderId="11" xfId="20" applyNumberFormat="1" applyFont="1" applyFill="1" applyBorder="1" applyAlignment="1">
      <alignment horizontal="right" wrapText="1" shrinkToFit="1"/>
    </xf>
    <xf numFmtId="167" fontId="48" fillId="4" borderId="16" xfId="21" applyNumberFormat="1" applyFont="1" applyFill="1" applyBorder="1" applyAlignment="1">
      <alignment horizontal="right" wrapText="1" shrinkToFit="1"/>
    </xf>
    <xf numFmtId="0" fontId="7" fillId="4" borderId="10" xfId="0" applyFont="1" applyFill="1" applyBorder="1" applyAlignment="1">
      <alignment vertical="center" wrapText="1" shrinkToFit="1"/>
    </xf>
    <xf numFmtId="166" fontId="48" fillId="4" borderId="10" xfId="20" applyNumberFormat="1" applyFont="1" applyFill="1" applyBorder="1" applyAlignment="1">
      <alignment horizontal="right" wrapText="1" shrinkToFit="1"/>
    </xf>
    <xf numFmtId="166" fontId="48" fillId="4" borderId="9" xfId="20" applyNumberFormat="1" applyFont="1" applyFill="1" applyBorder="1" applyAlignment="1">
      <alignment horizontal="right" wrapText="1" shrinkToFit="1"/>
    </xf>
    <xf numFmtId="167" fontId="48" fillId="4" borderId="10" xfId="21" applyNumberFormat="1" applyFont="1" applyFill="1" applyBorder="1" applyAlignment="1">
      <alignment horizontal="right" wrapText="1" shrinkToFit="1"/>
    </xf>
    <xf numFmtId="165" fontId="49" fillId="4" borderId="27" xfId="20" applyNumberFormat="1" applyFont="1" applyFill="1" applyBorder="1" applyAlignment="1">
      <alignment horizontal="right" vertical="center" wrapText="1" shrinkToFit="1"/>
    </xf>
    <xf numFmtId="165" fontId="49" fillId="4" borderId="0" xfId="20" applyNumberFormat="1" applyFont="1" applyFill="1" applyBorder="1" applyAlignment="1">
      <alignment horizontal="right" vertical="center" wrapText="1" shrinkToFit="1"/>
    </xf>
    <xf numFmtId="167" fontId="48" fillId="4" borderId="29" xfId="21" applyNumberFormat="1" applyFont="1" applyFill="1" applyBorder="1" applyAlignment="1">
      <alignment horizontal="right" wrapText="1" shrinkToFit="1"/>
    </xf>
    <xf numFmtId="0" fontId="13" fillId="4" borderId="12" xfId="0" applyFont="1" applyFill="1" applyBorder="1" applyAlignment="1">
      <alignment vertical="center" wrapText="1" shrinkToFit="1"/>
    </xf>
    <xf numFmtId="165" fontId="48" fillId="4" borderId="12" xfId="20" applyNumberFormat="1" applyFont="1" applyFill="1" applyBorder="1" applyAlignment="1">
      <alignment horizontal="right" wrapText="1" shrinkToFit="1"/>
    </xf>
    <xf numFmtId="166" fontId="48" fillId="4" borderId="12" xfId="20" applyNumberFormat="1" applyFont="1" applyFill="1" applyBorder="1" applyAlignment="1">
      <alignment horizontal="right" wrapText="1" shrinkToFit="1"/>
    </xf>
    <xf numFmtId="167" fontId="48" fillId="4" borderId="12" xfId="21" applyNumberFormat="1" applyFont="1" applyFill="1" applyBorder="1" applyAlignment="1">
      <alignment horizontal="right" wrapText="1" shrinkToFit="1"/>
    </xf>
    <xf numFmtId="0" fontId="13" fillId="4" borderId="10" xfId="0" applyFont="1" applyFill="1" applyBorder="1" applyAlignment="1">
      <alignment vertical="center" wrapText="1" shrinkToFit="1"/>
    </xf>
    <xf numFmtId="165" fontId="48" fillId="4" borderId="10" xfId="20" applyNumberFormat="1" applyFont="1" applyFill="1" applyBorder="1" applyAlignment="1">
      <alignment horizontal="right" wrapText="1" shrinkToFit="1"/>
    </xf>
    <xf numFmtId="0" fontId="13" fillId="4" borderId="16" xfId="0" applyFont="1" applyFill="1" applyBorder="1" applyAlignment="1">
      <alignment horizontal="left" vertical="center" wrapText="1"/>
    </xf>
    <xf numFmtId="167" fontId="48" fillId="2" borderId="12" xfId="21" applyNumberFormat="1" applyFont="1" applyFill="1" applyBorder="1" applyAlignment="1">
      <alignment horizontal="right" wrapText="1" shrinkToFit="1"/>
    </xf>
    <xf numFmtId="0" fontId="13" fillId="4" borderId="12" xfId="0" applyFont="1" applyFill="1" applyBorder="1" applyAlignment="1">
      <alignment horizontal="left" vertical="center" wrapText="1" indent="1"/>
    </xf>
    <xf numFmtId="0" fontId="13" fillId="4" borderId="10" xfId="0" applyFont="1" applyFill="1" applyBorder="1" applyAlignment="1">
      <alignment horizontal="left" vertical="center" wrapText="1" indent="1"/>
    </xf>
    <xf numFmtId="0" fontId="13" fillId="4" borderId="7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vertical="center" wrapText="1" shrinkToFit="1"/>
    </xf>
    <xf numFmtId="0" fontId="7" fillId="4" borderId="0" xfId="0" applyFont="1" applyFill="1" applyBorder="1" applyAlignment="1">
      <alignment vertical="center"/>
    </xf>
    <xf numFmtId="0" fontId="7" fillId="4" borderId="29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 shrinkToFit="1"/>
    </xf>
    <xf numFmtId="0" fontId="73" fillId="4" borderId="0" xfId="0" applyFont="1" applyFill="1" applyBorder="1" applyAlignment="1">
      <alignment horizontal="right" vertical="center" wrapText="1" shrinkToFit="1"/>
    </xf>
    <xf numFmtId="166" fontId="73" fillId="4" borderId="0" xfId="20" applyNumberFormat="1" applyFont="1" applyFill="1" applyBorder="1" applyAlignment="1">
      <alignment horizontal="right" vertical="center" wrapText="1" shrinkToFit="1"/>
    </xf>
    <xf numFmtId="169" fontId="73" fillId="0" borderId="0" xfId="0" applyNumberFormat="1" applyFont="1" applyFill="1" applyBorder="1" applyAlignment="1">
      <alignment horizontal="right" vertical="center" wrapText="1" shrinkToFit="1"/>
    </xf>
    <xf numFmtId="0" fontId="8" fillId="4" borderId="14" xfId="0" applyFont="1" applyFill="1" applyBorder="1" applyAlignment="1">
      <alignment vertical="center" wrapText="1" shrinkToFit="1"/>
    </xf>
    <xf numFmtId="0" fontId="7" fillId="4" borderId="29" xfId="0" applyFont="1" applyFill="1" applyBorder="1" applyAlignment="1">
      <alignment vertical="center" wrapText="1"/>
    </xf>
    <xf numFmtId="9" fontId="48" fillId="4" borderId="0" xfId="21" applyFont="1" applyFill="1" applyAlignment="1">
      <alignment horizontal="right" vertical="center" wrapText="1" shrinkToFit="1"/>
    </xf>
    <xf numFmtId="0" fontId="8" fillId="4" borderId="12" xfId="0" applyFont="1" applyFill="1" applyBorder="1" applyAlignment="1">
      <alignment wrapText="1"/>
    </xf>
    <xf numFmtId="9" fontId="48" fillId="4" borderId="12" xfId="21" applyFont="1" applyFill="1" applyBorder="1" applyAlignment="1">
      <alignment horizontal="right" vertical="center" wrapText="1" shrinkToFit="1"/>
    </xf>
    <xf numFmtId="167" fontId="48" fillId="4" borderId="11" xfId="21" applyNumberFormat="1" applyFont="1" applyFill="1" applyBorder="1" applyAlignment="1">
      <alignment horizontal="right" wrapText="1" shrinkToFit="1"/>
    </xf>
    <xf numFmtId="167" fontId="48" fillId="4" borderId="12" xfId="21" applyNumberFormat="1" applyFont="1" applyFill="1" applyBorder="1" applyAlignment="1">
      <alignment horizontal="right" vertical="center" wrapText="1" shrinkToFit="1"/>
    </xf>
    <xf numFmtId="169" fontId="73" fillId="4" borderId="12" xfId="0" applyNumberFormat="1" applyFont="1" applyFill="1" applyBorder="1" applyAlignment="1">
      <alignment horizontal="right" vertical="center" wrapText="1" shrinkToFit="1"/>
    </xf>
    <xf numFmtId="0" fontId="102" fillId="2" borderId="0" xfId="0" applyFont="1" applyFill="1" applyBorder="1" applyAlignment="1">
      <alignment horizontal="center" wrapText="1" shrinkToFit="1"/>
    </xf>
    <xf numFmtId="0" fontId="102" fillId="2" borderId="0" xfId="0" applyFont="1" applyFill="1" applyBorder="1" applyAlignment="1">
      <alignment horizontal="right" wrapText="1" shrinkToFit="1"/>
    </xf>
    <xf numFmtId="0" fontId="49" fillId="4" borderId="12" xfId="0" applyFont="1" applyFill="1" applyBorder="1" applyAlignment="1">
      <alignment horizontal="left" vertical="center" wrapText="1"/>
    </xf>
    <xf numFmtId="0" fontId="51" fillId="4" borderId="16" xfId="0" applyFont="1" applyFill="1" applyBorder="1" applyAlignment="1">
      <alignment vertical="center" wrapText="1" shrinkToFit="1"/>
    </xf>
    <xf numFmtId="0" fontId="51" fillId="4" borderId="0" xfId="0" applyFont="1" applyFill="1" applyBorder="1" applyAlignment="1">
      <alignment vertical="center" wrapText="1" shrinkToFit="1"/>
    </xf>
    <xf numFmtId="0" fontId="49" fillId="4" borderId="11" xfId="0" applyFont="1" applyFill="1" applyBorder="1" applyAlignment="1">
      <alignment horizontal="left" vertical="center" wrapText="1"/>
    </xf>
    <xf numFmtId="166" fontId="48" fillId="4" borderId="7" xfId="20" applyNumberFormat="1" applyFont="1" applyFill="1" applyBorder="1" applyAlignment="1">
      <alignment horizontal="right" wrapText="1" shrinkToFit="1"/>
    </xf>
    <xf numFmtId="0" fontId="51" fillId="4" borderId="29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left" vertical="center" wrapText="1"/>
    </xf>
    <xf numFmtId="165" fontId="48" fillId="4" borderId="16" xfId="20" applyNumberFormat="1" applyFont="1" applyFill="1" applyBorder="1" applyAlignment="1">
      <alignment horizontal="right" wrapText="1" shrinkToFit="1"/>
    </xf>
    <xf numFmtId="0" fontId="75" fillId="4" borderId="27" xfId="0" applyFont="1" applyFill="1" applyBorder="1" applyAlignment="1">
      <alignment horizontal="left" vertical="center" wrapText="1"/>
    </xf>
    <xf numFmtId="0" fontId="49" fillId="4" borderId="29" xfId="0" applyFont="1" applyFill="1" applyBorder="1" applyAlignment="1">
      <alignment horizontal="left" vertical="center" wrapText="1"/>
    </xf>
    <xf numFmtId="0" fontId="76" fillId="4" borderId="14" xfId="0" applyFont="1" applyFill="1" applyBorder="1" applyAlignment="1">
      <alignment horizontal="left" vertical="center" wrapText="1"/>
    </xf>
    <xf numFmtId="165" fontId="48" fillId="4" borderId="31" xfId="20" applyNumberFormat="1" applyFont="1" applyFill="1" applyBorder="1" applyAlignment="1">
      <alignment horizontal="right" wrapText="1" shrinkToFit="1"/>
    </xf>
    <xf numFmtId="167" fontId="48" fillId="4" borderId="31" xfId="21" applyNumberFormat="1" applyFont="1" applyFill="1" applyBorder="1" applyAlignment="1">
      <alignment horizontal="right" wrapText="1" shrinkToFit="1"/>
    </xf>
    <xf numFmtId="173" fontId="34" fillId="0" borderId="12" xfId="28" applyNumberFormat="1" applyFont="1" applyBorder="1" applyAlignment="1">
      <alignment horizontal="center"/>
    </xf>
    <xf numFmtId="0" fontId="40" fillId="4" borderId="0" xfId="23" applyFont="1" applyFill="1" applyBorder="1" applyAlignment="1">
      <alignment horizontal="center" vertical="center" wrapText="1" shrinkToFit="1"/>
      <protection/>
    </xf>
    <xf numFmtId="173" fontId="34" fillId="0" borderId="18" xfId="28" applyNumberFormat="1" applyFont="1" applyBorder="1" applyAlignment="1">
      <alignment horizontal="center"/>
    </xf>
    <xf numFmtId="166" fontId="79" fillId="4" borderId="0" xfId="20" applyNumberFormat="1" applyFont="1" applyFill="1" applyBorder="1" applyAlignment="1">
      <alignment horizontal="center" vertical="center" wrapText="1" shrinkToFit="1"/>
    </xf>
    <xf numFmtId="0" fontId="104" fillId="0" borderId="0" xfId="0" applyFont="1"/>
    <xf numFmtId="167" fontId="49" fillId="4" borderId="27" xfId="21" applyNumberFormat="1" applyFont="1" applyFill="1" applyBorder="1" applyAlignment="1">
      <alignment horizontal="right" vertical="center" wrapText="1" shrinkToFit="1"/>
    </xf>
    <xf numFmtId="165" fontId="49" fillId="4" borderId="7" xfId="0" applyNumberFormat="1" applyFont="1" applyFill="1" applyBorder="1" applyAlignment="1">
      <alignment horizontal="right" vertical="center" wrapText="1"/>
    </xf>
    <xf numFmtId="165" fontId="49" fillId="4" borderId="27" xfId="0" applyNumberFormat="1" applyFont="1" applyFill="1" applyBorder="1" applyAlignment="1">
      <alignment horizontal="right" vertical="center" wrapText="1"/>
    </xf>
    <xf numFmtId="165" fontId="49" fillId="4" borderId="11" xfId="0" applyNumberFormat="1" applyFont="1" applyFill="1" applyBorder="1" applyAlignment="1">
      <alignment horizontal="right" vertical="center" wrapText="1"/>
    </xf>
    <xf numFmtId="167" fontId="49" fillId="4" borderId="29" xfId="21" applyNumberFormat="1" applyFont="1" applyFill="1" applyBorder="1" applyAlignment="1">
      <alignment horizontal="right" vertical="center" wrapText="1"/>
    </xf>
    <xf numFmtId="0" fontId="100" fillId="0" borderId="0" xfId="0" applyFont="1" applyFill="1" applyBorder="1" applyAlignment="1">
      <alignment horizontal="right" vertical="center" wrapText="1" shrinkToFit="1"/>
    </xf>
    <xf numFmtId="0" fontId="80" fillId="4" borderId="13" xfId="23" applyFont="1" applyFill="1" applyBorder="1" applyAlignment="1">
      <alignment wrapText="1"/>
      <protection/>
    </xf>
    <xf numFmtId="0" fontId="80" fillId="4" borderId="14" xfId="23" applyFont="1" applyFill="1" applyBorder="1" applyAlignment="1">
      <alignment wrapText="1"/>
      <protection/>
    </xf>
    <xf numFmtId="167" fontId="80" fillId="4" borderId="14" xfId="21" applyNumberFormat="1" applyFont="1" applyFill="1" applyBorder="1" applyAlignment="1">
      <alignment horizontal="center" wrapText="1"/>
    </xf>
    <xf numFmtId="0" fontId="102" fillId="4" borderId="0" xfId="23" applyFont="1" applyFill="1" applyBorder="1" applyAlignment="1">
      <alignment horizontal="center" vertical="center" wrapText="1" shrinkToFit="1"/>
      <protection/>
    </xf>
    <xf numFmtId="49" fontId="102" fillId="4" borderId="0" xfId="23" applyNumberFormat="1" applyFont="1" applyFill="1" applyBorder="1" applyAlignment="1">
      <alignment horizontal="center" vertical="center" wrapText="1" shrinkToFit="1"/>
      <protection/>
    </xf>
    <xf numFmtId="0" fontId="102" fillId="4" borderId="0" xfId="23" applyFont="1" applyFill="1" applyBorder="1" applyAlignment="1">
      <alignment horizontal="right" vertical="center" wrapText="1" shrinkToFit="1"/>
      <protection/>
    </xf>
    <xf numFmtId="0" fontId="32" fillId="2" borderId="0" xfId="23" applyFont="1" applyFill="1" applyBorder="1" applyAlignment="1">
      <alignment horizontal="centerContinuous" vertical="center" wrapText="1" shrinkToFit="1"/>
      <protection/>
    </xf>
    <xf numFmtId="164" fontId="48" fillId="4" borderId="14" xfId="20" applyNumberFormat="1" applyFont="1" applyFill="1" applyBorder="1" applyAlignment="1">
      <alignment horizontal="left" vertical="center" wrapText="1" shrinkToFit="1"/>
    </xf>
    <xf numFmtId="10" fontId="48" fillId="4" borderId="14" xfId="21" applyNumberFormat="1" applyFont="1" applyFill="1" applyBorder="1" applyAlignment="1">
      <alignment horizontal="center" vertical="center" wrapText="1" shrinkToFit="1"/>
    </xf>
    <xf numFmtId="164" fontId="48" fillId="4" borderId="14" xfId="20" applyFont="1" applyFill="1" applyBorder="1" applyAlignment="1">
      <alignment horizontal="center" vertical="center" wrapText="1" shrinkToFit="1"/>
    </xf>
    <xf numFmtId="167" fontId="48" fillId="4" borderId="14" xfId="21" applyNumberFormat="1" applyFont="1" applyFill="1" applyBorder="1" applyAlignment="1">
      <alignment horizontal="center" vertical="center" wrapText="1" shrinkToFit="1"/>
    </xf>
    <xf numFmtId="0" fontId="48" fillId="4" borderId="0" xfId="23" applyFont="1" applyFill="1" applyBorder="1" applyAlignment="1">
      <alignment horizontal="left" vertical="center" wrapText="1" shrinkToFit="1"/>
      <protection/>
    </xf>
    <xf numFmtId="0" fontId="48" fillId="4" borderId="0" xfId="23" applyFont="1" applyFill="1" applyBorder="1" applyAlignment="1">
      <alignment vertical="center" wrapText="1" shrinkToFit="1"/>
      <protection/>
    </xf>
    <xf numFmtId="0" fontId="49" fillId="4" borderId="14" xfId="23" applyFont="1" applyFill="1" applyBorder="1" applyAlignment="1">
      <alignment vertical="center" wrapText="1" shrinkToFit="1"/>
      <protection/>
    </xf>
    <xf numFmtId="164" fontId="48" fillId="4" borderId="16" xfId="20" applyNumberFormat="1" applyFont="1" applyFill="1" applyBorder="1" applyAlignment="1">
      <alignment horizontal="left" vertical="center" wrapText="1" shrinkToFit="1"/>
    </xf>
    <xf numFmtId="164" fontId="48" fillId="4" borderId="10" xfId="20" applyNumberFormat="1" applyFont="1" applyFill="1" applyBorder="1" applyAlignment="1">
      <alignment horizontal="left" vertical="center" wrapText="1" shrinkToFit="1"/>
    </xf>
    <xf numFmtId="10" fontId="48" fillId="4" borderId="10" xfId="21" applyNumberFormat="1" applyFont="1" applyFill="1" applyBorder="1" applyAlignment="1">
      <alignment horizontal="center" vertical="center" wrapText="1" shrinkToFit="1"/>
    </xf>
    <xf numFmtId="10" fontId="48" fillId="4" borderId="12" xfId="21" applyNumberFormat="1" applyFont="1" applyFill="1" applyBorder="1" applyAlignment="1">
      <alignment horizontal="center" vertical="center" wrapText="1" shrinkToFit="1"/>
    </xf>
    <xf numFmtId="167" fontId="48" fillId="4" borderId="16" xfId="21" applyNumberFormat="1" applyFont="1" applyFill="1" applyBorder="1" applyAlignment="1">
      <alignment horizontal="center" vertical="center" wrapText="1" shrinkToFit="1"/>
    </xf>
    <xf numFmtId="167" fontId="48" fillId="4" borderId="10" xfId="21" applyNumberFormat="1" applyFont="1" applyFill="1" applyBorder="1" applyAlignment="1">
      <alignment horizontal="center" vertical="center" wrapText="1" shrinkToFit="1"/>
    </xf>
    <xf numFmtId="2" fontId="48" fillId="4" borderId="12" xfId="21" applyNumberFormat="1" applyFont="1" applyFill="1" applyBorder="1" applyAlignment="1">
      <alignment horizontal="center" vertical="center" wrapText="1" shrinkToFit="1"/>
    </xf>
    <xf numFmtId="2" fontId="48" fillId="4" borderId="10" xfId="21" applyNumberFormat="1" applyFont="1" applyFill="1" applyBorder="1" applyAlignment="1">
      <alignment horizontal="center" vertical="center" wrapText="1" shrinkToFit="1"/>
    </xf>
    <xf numFmtId="2" fontId="48" fillId="4" borderId="14" xfId="21" applyNumberFormat="1" applyFont="1" applyFill="1" applyBorder="1" applyAlignment="1">
      <alignment horizontal="center" vertical="center" wrapText="1" shrinkToFit="1"/>
    </xf>
    <xf numFmtId="0" fontId="102" fillId="4" borderId="7" xfId="23" applyFont="1" applyFill="1" applyBorder="1" applyAlignment="1">
      <alignment horizontal="center" vertical="center" wrapText="1" shrinkToFit="1"/>
      <protection/>
    </xf>
    <xf numFmtId="0" fontId="53" fillId="4" borderId="0" xfId="23" applyFont="1" applyFill="1" applyBorder="1" applyAlignment="1">
      <alignment vertical="center" wrapText="1"/>
      <protection/>
    </xf>
    <xf numFmtId="0" fontId="53" fillId="4" borderId="0" xfId="23" applyFont="1" applyFill="1" applyBorder="1" applyAlignment="1">
      <alignment vertical="center"/>
      <protection/>
    </xf>
    <xf numFmtId="168" fontId="48" fillId="4" borderId="0" xfId="20" applyNumberFormat="1" applyFont="1" applyFill="1" applyBorder="1" applyAlignment="1">
      <alignment horizontal="right" vertical="center" wrapText="1" shrinkToFit="1"/>
    </xf>
    <xf numFmtId="0" fontId="58" fillId="4" borderId="0" xfId="23" applyFont="1" applyFill="1" applyBorder="1" applyAlignment="1">
      <alignment vertical="center"/>
      <protection/>
    </xf>
    <xf numFmtId="0" fontId="58" fillId="4" borderId="14" xfId="23" applyFont="1" applyFill="1" applyBorder="1" applyAlignment="1">
      <alignment vertical="center"/>
      <protection/>
    </xf>
    <xf numFmtId="164" fontId="48" fillId="4" borderId="13" xfId="20" applyNumberFormat="1" applyFont="1" applyFill="1" applyBorder="1" applyAlignment="1">
      <alignment horizontal="left" vertical="center" wrapText="1" shrinkToFit="1"/>
    </xf>
    <xf numFmtId="164" fontId="48" fillId="4" borderId="9" xfId="20" applyFont="1" applyFill="1" applyBorder="1" applyAlignment="1">
      <alignment horizontal="center" vertical="center" wrapText="1" shrinkToFit="1"/>
    </xf>
    <xf numFmtId="164" fontId="48" fillId="4" borderId="12" xfId="20" applyFont="1" applyFill="1" applyBorder="1" applyAlignment="1">
      <alignment horizontal="center" vertical="center" wrapText="1" shrinkToFit="1"/>
    </xf>
    <xf numFmtId="167" fontId="48" fillId="4" borderId="12" xfId="21" applyNumberFormat="1" applyFont="1" applyFill="1" applyBorder="1" applyAlignment="1">
      <alignment horizontal="center" vertical="center" wrapText="1" shrinkToFit="1"/>
    </xf>
    <xf numFmtId="49" fontId="102" fillId="4" borderId="7" xfId="23" applyNumberFormat="1" applyFont="1" applyFill="1" applyBorder="1" applyAlignment="1">
      <alignment horizontal="center" vertical="center" wrapText="1" shrinkToFit="1"/>
      <protection/>
    </xf>
    <xf numFmtId="164" fontId="48" fillId="4" borderId="10" xfId="20" applyFont="1" applyFill="1" applyBorder="1" applyAlignment="1">
      <alignment horizontal="center" vertical="center" wrapText="1" shrinkToFit="1"/>
    </xf>
    <xf numFmtId="164" fontId="48" fillId="4" borderId="15" xfId="20" applyFont="1" applyFill="1" applyBorder="1" applyAlignment="1">
      <alignment horizontal="center" vertical="center" wrapText="1" shrinkToFit="1"/>
    </xf>
    <xf numFmtId="167" fontId="48" fillId="4" borderId="13" xfId="21" applyNumberFormat="1" applyFont="1" applyFill="1" applyBorder="1" applyAlignment="1">
      <alignment horizontal="center" vertical="center" wrapText="1" shrinkToFit="1"/>
    </xf>
    <xf numFmtId="0" fontId="91" fillId="4" borderId="27" xfId="23" applyFont="1" applyFill="1" applyBorder="1" applyAlignment="1">
      <alignment horizontal="center" vertical="center" wrapText="1" shrinkToFit="1"/>
      <protection/>
    </xf>
    <xf numFmtId="0" fontId="78" fillId="4" borderId="0" xfId="23" applyFont="1" applyFill="1" applyBorder="1" applyAlignment="1">
      <alignment horizontal="center" wrapText="1" shrinkToFit="1"/>
      <protection/>
    </xf>
    <xf numFmtId="165" fontId="46" fillId="2" borderId="27" xfId="20" applyNumberFormat="1" applyFont="1" applyFill="1" applyBorder="1" applyAlignment="1">
      <alignment horizontal="right" vertical="center" wrapText="1" indent="1"/>
    </xf>
    <xf numFmtId="0" fontId="78" fillId="4" borderId="0" xfId="23" applyFont="1" applyFill="1" applyBorder="1" applyAlignment="1">
      <alignment horizontal="right" wrapText="1" shrinkToFit="1"/>
      <protection/>
    </xf>
    <xf numFmtId="0" fontId="78" fillId="4" borderId="7" xfId="23" applyFont="1" applyFill="1" applyBorder="1" applyAlignment="1">
      <alignment horizontal="center" wrapText="1" shrinkToFit="1"/>
      <protection/>
    </xf>
    <xf numFmtId="164" fontId="79" fillId="4" borderId="0" xfId="20" applyNumberFormat="1" applyFont="1" applyFill="1" applyBorder="1" applyAlignment="1">
      <alignment horizontal="left" vertical="center" wrapText="1" shrinkToFit="1"/>
    </xf>
    <xf numFmtId="164" fontId="62" fillId="4" borderId="15" xfId="20" applyNumberFormat="1" applyFont="1" applyFill="1" applyBorder="1" applyAlignment="1">
      <alignment horizontal="left" vertical="center" wrapText="1" shrinkToFit="1"/>
    </xf>
    <xf numFmtId="166" fontId="79" fillId="4" borderId="14" xfId="20" applyNumberFormat="1" applyFont="1" applyFill="1" applyBorder="1" applyAlignment="1">
      <alignment horizontal="center" vertical="center" wrapText="1" shrinkToFit="1"/>
    </xf>
    <xf numFmtId="167" fontId="79" fillId="4" borderId="14" xfId="21" applyNumberFormat="1" applyFont="1" applyFill="1" applyBorder="1" applyAlignment="1">
      <alignment horizontal="center" vertical="center" wrapText="1" shrinkToFit="1"/>
    </xf>
    <xf numFmtId="164" fontId="62" fillId="4" borderId="14" xfId="20" applyNumberFormat="1" applyFont="1" applyFill="1" applyBorder="1" applyAlignment="1">
      <alignment horizontal="left" vertical="center" wrapText="1" shrinkToFit="1"/>
    </xf>
    <xf numFmtId="165" fontId="79" fillId="4" borderId="14" xfId="20" applyNumberFormat="1" applyFont="1" applyFill="1" applyBorder="1" applyAlignment="1">
      <alignment horizontal="right" vertical="center" wrapText="1" indent="1" shrinkToFit="1"/>
    </xf>
    <xf numFmtId="167" fontId="49" fillId="4" borderId="31" xfId="21" applyNumberFormat="1" applyFont="1" applyFill="1" applyBorder="1" applyAlignment="1">
      <alignment horizontal="right" vertical="center" wrapText="1"/>
    </xf>
    <xf numFmtId="0" fontId="19" fillId="8" borderId="0" xfId="23" applyFont="1" applyFill="1" applyBorder="1" applyAlignment="1">
      <alignment horizontal="centerContinuous" vertical="center" shrinkToFit="1"/>
      <protection/>
    </xf>
    <xf numFmtId="0" fontId="107" fillId="8" borderId="0" xfId="0" applyFont="1" applyFill="1" applyBorder="1" applyAlignment="1">
      <alignment vertical="center" wrapText="1"/>
    </xf>
    <xf numFmtId="166" fontId="48" fillId="4" borderId="27" xfId="20" applyNumberFormat="1" applyFont="1" applyFill="1" applyBorder="1" applyAlignment="1">
      <alignment horizontal="right" wrapText="1" shrinkToFit="1"/>
    </xf>
    <xf numFmtId="165" fontId="48" fillId="4" borderId="11" xfId="20" applyNumberFormat="1" applyFont="1" applyFill="1" applyBorder="1" applyAlignment="1">
      <alignment horizontal="right" wrapText="1" shrinkToFit="1"/>
    </xf>
    <xf numFmtId="0" fontId="105" fillId="8" borderId="0" xfId="0" applyFont="1" applyFill="1" applyBorder="1" applyAlignment="1">
      <alignment vertical="center"/>
    </xf>
    <xf numFmtId="0" fontId="105" fillId="8" borderId="0" xfId="23" applyFont="1" applyFill="1" applyBorder="1" applyAlignment="1">
      <alignment vertical="center"/>
      <protection/>
    </xf>
    <xf numFmtId="0" fontId="108" fillId="8" borderId="0" xfId="0" applyFont="1" applyFill="1" applyBorder="1" applyAlignment="1">
      <alignment vertical="center"/>
    </xf>
    <xf numFmtId="0" fontId="109" fillId="8" borderId="0" xfId="23" applyFont="1" applyFill="1" applyBorder="1" applyAlignment="1">
      <alignment vertical="center" shrinkToFit="1"/>
      <protection/>
    </xf>
    <xf numFmtId="0" fontId="105" fillId="8" borderId="0" xfId="23" applyFont="1" applyFill="1" applyBorder="1" applyAlignment="1">
      <alignment vertical="center" shrinkToFit="1"/>
      <protection/>
    </xf>
    <xf numFmtId="164" fontId="70" fillId="4" borderId="0" xfId="20" applyNumberFormat="1" applyFont="1" applyFill="1" applyBorder="1" applyAlignment="1">
      <alignment vertical="center" wrapText="1" shrinkToFit="1"/>
    </xf>
    <xf numFmtId="164" fontId="46" fillId="0" borderId="16" xfId="20" applyNumberFormat="1" applyFont="1" applyFill="1" applyBorder="1" applyAlignment="1">
      <alignment horizontal="left" vertical="center" wrapText="1" indent="2" shrinkToFit="1"/>
    </xf>
    <xf numFmtId="166" fontId="79" fillId="0" borderId="16" xfId="20" applyNumberFormat="1" applyFont="1" applyFill="1" applyBorder="1" applyAlignment="1">
      <alignment horizontal="center" vertical="center" wrapText="1" shrinkToFit="1"/>
    </xf>
    <xf numFmtId="166" fontId="79" fillId="4" borderId="10" xfId="20" applyNumberFormat="1" applyFont="1" applyFill="1" applyBorder="1" applyAlignment="1">
      <alignment horizontal="center" vertical="center" wrapText="1" shrinkToFit="1"/>
    </xf>
    <xf numFmtId="166" fontId="79" fillId="0" borderId="10" xfId="20" applyNumberFormat="1" applyFont="1" applyFill="1" applyBorder="1" applyAlignment="1">
      <alignment horizontal="center" vertical="center" wrapText="1" shrinkToFit="1"/>
    </xf>
    <xf numFmtId="0" fontId="46" fillId="2" borderId="10" xfId="23" applyFont="1" applyFill="1" applyBorder="1" applyAlignment="1">
      <alignment horizontal="left" vertical="center" wrapText="1" indent="2"/>
      <protection/>
    </xf>
    <xf numFmtId="164" fontId="46" fillId="0" borderId="10" xfId="20" applyNumberFormat="1" applyFont="1" applyFill="1" applyBorder="1" applyAlignment="1">
      <alignment horizontal="left" vertical="center" wrapText="1" indent="2" shrinkToFit="1"/>
    </xf>
    <xf numFmtId="167" fontId="46" fillId="0" borderId="16" xfId="21" applyNumberFormat="1" applyFont="1" applyFill="1" applyBorder="1" applyAlignment="1">
      <alignment horizontal="center" vertical="center" wrapText="1" shrinkToFit="1"/>
    </xf>
    <xf numFmtId="167" fontId="46" fillId="0" borderId="10" xfId="21" applyNumberFormat="1" applyFont="1" applyFill="1" applyBorder="1" applyAlignment="1">
      <alignment horizontal="center" vertical="center" wrapText="1" shrinkToFit="1"/>
    </xf>
    <xf numFmtId="164" fontId="46" fillId="0" borderId="9" xfId="20" applyNumberFormat="1" applyFont="1" applyFill="1" applyBorder="1" applyAlignment="1">
      <alignment horizontal="left" vertical="center" wrapText="1" indent="2" shrinkToFit="1"/>
    </xf>
    <xf numFmtId="166" fontId="79" fillId="0" borderId="9" xfId="20" applyNumberFormat="1" applyFont="1" applyFill="1" applyBorder="1" applyAlignment="1">
      <alignment horizontal="center" vertical="center" wrapText="1" shrinkToFit="1"/>
    </xf>
    <xf numFmtId="166" fontId="79" fillId="0" borderId="12" xfId="20" applyNumberFormat="1" applyFont="1" applyFill="1" applyBorder="1" applyAlignment="1">
      <alignment horizontal="center" vertical="center" wrapText="1" shrinkToFit="1"/>
    </xf>
    <xf numFmtId="166" fontId="79" fillId="0" borderId="11" xfId="20" applyNumberFormat="1" applyFont="1" applyFill="1" applyBorder="1" applyAlignment="1">
      <alignment horizontal="center" vertical="center" wrapText="1" shrinkToFit="1"/>
    </xf>
    <xf numFmtId="167" fontId="46" fillId="0" borderId="12" xfId="21" applyNumberFormat="1" applyFont="1" applyFill="1" applyBorder="1" applyAlignment="1">
      <alignment horizontal="center" vertical="center" wrapText="1" shrinkToFit="1"/>
    </xf>
    <xf numFmtId="167" fontId="46" fillId="0" borderId="9" xfId="21" applyNumberFormat="1" applyFont="1" applyFill="1" applyBorder="1" applyAlignment="1">
      <alignment horizontal="center" vertical="center" wrapText="1" shrinkToFit="1"/>
    </xf>
    <xf numFmtId="164" fontId="46" fillId="0" borderId="11" xfId="20" applyNumberFormat="1" applyFont="1" applyFill="1" applyBorder="1" applyAlignment="1">
      <alignment horizontal="left" vertical="center" wrapText="1" indent="2" shrinkToFit="1"/>
    </xf>
    <xf numFmtId="164" fontId="46" fillId="4" borderId="29" xfId="20" applyNumberFormat="1" applyFont="1" applyFill="1" applyBorder="1" applyAlignment="1">
      <alignment horizontal="left" vertical="center" wrapText="1" shrinkToFit="1"/>
    </xf>
    <xf numFmtId="0" fontId="46" fillId="4" borderId="0" xfId="23" applyFont="1" applyFill="1" applyBorder="1" applyAlignment="1">
      <alignment horizontal="left" vertical="center" wrapText="1" shrinkToFit="1"/>
      <protection/>
    </xf>
    <xf numFmtId="166" fontId="79" fillId="4" borderId="27" xfId="20" applyNumberFormat="1" applyFont="1" applyFill="1" applyBorder="1" applyAlignment="1">
      <alignment horizontal="center" vertical="center" wrapText="1" shrinkToFit="1"/>
    </xf>
    <xf numFmtId="166" fontId="79" fillId="4" borderId="29" xfId="20" applyNumberFormat="1" applyFont="1" applyFill="1" applyBorder="1" applyAlignment="1">
      <alignment horizontal="center" vertical="center" wrapText="1" shrinkToFit="1"/>
    </xf>
    <xf numFmtId="0" fontId="92" fillId="4" borderId="0" xfId="23" applyFont="1" applyFill="1" applyBorder="1" applyAlignment="1">
      <alignment vertical="center" shrinkToFit="1"/>
      <protection/>
    </xf>
    <xf numFmtId="0" fontId="92" fillId="4" borderId="0" xfId="23" applyFont="1" applyFill="1" applyBorder="1" applyAlignment="1">
      <alignment vertical="center"/>
      <protection/>
    </xf>
    <xf numFmtId="167" fontId="46" fillId="4" borderId="29" xfId="21" applyNumberFormat="1" applyFont="1" applyFill="1" applyBorder="1" applyAlignment="1">
      <alignment horizontal="center" vertical="center" wrapText="1" shrinkToFit="1"/>
    </xf>
    <xf numFmtId="0" fontId="63" fillId="2" borderId="15" xfId="23" applyFont="1" applyFill="1" applyBorder="1" applyAlignment="1">
      <alignment vertical="center" wrapText="1"/>
      <protection/>
    </xf>
    <xf numFmtId="0" fontId="63" fillId="2" borderId="15" xfId="23" applyFont="1" applyFill="1" applyBorder="1" applyAlignment="1">
      <alignment vertical="center"/>
      <protection/>
    </xf>
    <xf numFmtId="164" fontId="79" fillId="4" borderId="31" xfId="20" applyNumberFormat="1" applyFont="1" applyFill="1" applyBorder="1" applyAlignment="1">
      <alignment horizontal="left" vertical="center" wrapText="1" shrinkToFit="1"/>
    </xf>
    <xf numFmtId="165" fontId="46" fillId="2" borderId="7" xfId="20" applyNumberFormat="1" applyFont="1" applyFill="1" applyBorder="1" applyAlignment="1">
      <alignment horizontal="right" vertical="center" wrapText="1" indent="1"/>
    </xf>
    <xf numFmtId="165" fontId="79" fillId="4" borderId="31" xfId="20" applyNumberFormat="1" applyFont="1" applyFill="1" applyBorder="1" applyAlignment="1">
      <alignment horizontal="right" vertical="center" wrapText="1" indent="1" shrinkToFit="1"/>
    </xf>
    <xf numFmtId="167" fontId="79" fillId="4" borderId="31" xfId="21" applyNumberFormat="1" applyFont="1" applyFill="1" applyBorder="1" applyAlignment="1">
      <alignment horizontal="center" vertical="center" wrapText="1" shrinkToFit="1"/>
    </xf>
    <xf numFmtId="167" fontId="46" fillId="2" borderId="27" xfId="21" applyNumberFormat="1" applyFont="1" applyFill="1" applyBorder="1" applyAlignment="1">
      <alignment horizontal="center" vertical="center" wrapText="1"/>
    </xf>
    <xf numFmtId="0" fontId="46" fillId="2" borderId="11" xfId="23" applyFont="1" applyFill="1" applyBorder="1" applyAlignment="1">
      <alignment horizontal="left" vertical="center" wrapText="1" indent="2"/>
      <protection/>
    </xf>
    <xf numFmtId="165" fontId="46" fillId="2" borderId="12" xfId="20" applyNumberFormat="1" applyFont="1" applyFill="1" applyBorder="1" applyAlignment="1">
      <alignment horizontal="right" vertical="center" wrapText="1" indent="1"/>
    </xf>
    <xf numFmtId="165" fontId="46" fillId="2" borderId="9" xfId="20" applyNumberFormat="1" applyFont="1" applyFill="1" applyBorder="1" applyAlignment="1">
      <alignment horizontal="right" vertical="center" wrapText="1" indent="1"/>
    </xf>
    <xf numFmtId="167" fontId="46" fillId="2" borderId="9" xfId="21" applyNumberFormat="1" applyFont="1" applyFill="1" applyBorder="1" applyAlignment="1">
      <alignment horizontal="center" vertical="center" wrapText="1"/>
    </xf>
    <xf numFmtId="165" fontId="46" fillId="2" borderId="10" xfId="20" applyNumberFormat="1" applyFont="1" applyFill="1" applyBorder="1" applyAlignment="1">
      <alignment horizontal="right" vertical="center" wrapText="1" indent="1"/>
    </xf>
    <xf numFmtId="165" fontId="46" fillId="2" borderId="11" xfId="20" applyNumberFormat="1" applyFont="1" applyFill="1" applyBorder="1" applyAlignment="1">
      <alignment horizontal="right" vertical="center" wrapText="1" indent="1"/>
    </xf>
    <xf numFmtId="167" fontId="46" fillId="2" borderId="11" xfId="21" applyNumberFormat="1" applyFont="1" applyFill="1" applyBorder="1" applyAlignment="1">
      <alignment horizontal="center" vertical="center" wrapText="1"/>
    </xf>
    <xf numFmtId="0" fontId="46" fillId="4" borderId="29" xfId="23" applyFont="1" applyFill="1" applyBorder="1" applyAlignment="1">
      <alignment vertical="center" wrapText="1"/>
      <protection/>
    </xf>
    <xf numFmtId="0" fontId="61" fillId="4" borderId="0" xfId="23" applyFont="1" applyFill="1" applyBorder="1" applyAlignment="1">
      <alignment vertical="center"/>
      <protection/>
    </xf>
    <xf numFmtId="165" fontId="46" fillId="4" borderId="29" xfId="20" applyNumberFormat="1" applyFont="1" applyFill="1" applyBorder="1" applyAlignment="1">
      <alignment horizontal="right" vertical="center" wrapText="1" indent="1"/>
    </xf>
    <xf numFmtId="165" fontId="46" fillId="4" borderId="0" xfId="20" applyNumberFormat="1" applyFont="1" applyFill="1" applyBorder="1" applyAlignment="1">
      <alignment horizontal="right" vertical="center" wrapText="1" indent="1"/>
    </xf>
    <xf numFmtId="167" fontId="46" fillId="4" borderId="27" xfId="21" applyNumberFormat="1" applyFont="1" applyFill="1" applyBorder="1" applyAlignment="1">
      <alignment horizontal="center" vertical="center" wrapText="1"/>
    </xf>
    <xf numFmtId="0" fontId="46" fillId="4" borderId="27" xfId="23" applyFont="1" applyFill="1" applyBorder="1" applyAlignment="1">
      <alignment vertical="center" wrapText="1"/>
      <protection/>
    </xf>
    <xf numFmtId="165" fontId="46" fillId="4" borderId="27" xfId="20" applyNumberFormat="1" applyFont="1" applyFill="1" applyBorder="1" applyAlignment="1">
      <alignment horizontal="right" vertical="center" wrapText="1" indent="1"/>
    </xf>
    <xf numFmtId="167" fontId="46" fillId="4" borderId="29" xfId="21" applyNumberFormat="1" applyFont="1" applyFill="1" applyBorder="1" applyAlignment="1">
      <alignment horizontal="center" vertical="center" wrapText="1"/>
    </xf>
    <xf numFmtId="0" fontId="31" fillId="4" borderId="18" xfId="23" applyFont="1" applyFill="1" applyBorder="1" applyAlignment="1">
      <alignment vertical="center"/>
      <protection/>
    </xf>
    <xf numFmtId="0" fontId="37" fillId="4" borderId="0" xfId="23" applyFont="1" applyFill="1" applyBorder="1" applyAlignment="1">
      <alignment wrapText="1"/>
      <protection/>
    </xf>
    <xf numFmtId="0" fontId="37" fillId="4" borderId="14" xfId="23" applyFont="1" applyFill="1" applyBorder="1" applyAlignment="1">
      <alignment vertical="center" wrapText="1" shrinkToFit="1"/>
      <protection/>
    </xf>
    <xf numFmtId="165" fontId="31" fillId="4" borderId="13" xfId="20" applyNumberFormat="1" applyFont="1" applyFill="1" applyBorder="1" applyAlignment="1">
      <alignment horizontal="center" vertical="center" wrapText="1" shrinkToFit="1"/>
    </xf>
    <xf numFmtId="165" fontId="31" fillId="4" borderId="14" xfId="20" applyNumberFormat="1" applyFont="1" applyFill="1" applyBorder="1" applyAlignment="1">
      <alignment horizontal="center" vertical="center" wrapText="1" shrinkToFit="1"/>
    </xf>
    <xf numFmtId="173" fontId="31" fillId="4" borderId="14" xfId="21" applyNumberFormat="1" applyFont="1" applyFill="1" applyBorder="1" applyAlignment="1">
      <alignment horizontal="center" vertical="center" wrapText="1" shrinkToFit="1"/>
    </xf>
    <xf numFmtId="173" fontId="31" fillId="4" borderId="14" xfId="21" applyNumberFormat="1" applyFont="1" applyFill="1" applyBorder="1" applyAlignment="1">
      <alignment horizontal="right" vertical="center" wrapText="1" shrinkToFit="1"/>
    </xf>
    <xf numFmtId="173" fontId="31" fillId="4" borderId="13" xfId="21" applyNumberFormat="1" applyFont="1" applyFill="1" applyBorder="1" applyAlignment="1">
      <alignment horizontal="center" vertical="center" wrapText="1" shrinkToFit="1"/>
    </xf>
    <xf numFmtId="0" fontId="37" fillId="4" borderId="14" xfId="23" applyFont="1" applyFill="1" applyBorder="1" applyAlignment="1">
      <alignment wrapText="1"/>
      <protection/>
    </xf>
    <xf numFmtId="3" fontId="43" fillId="9" borderId="14" xfId="0" applyNumberFormat="1" applyFont="1" applyFill="1" applyBorder="1" applyAlignment="1">
      <alignment horizontal="center"/>
    </xf>
    <xf numFmtId="3" fontId="43" fillId="9" borderId="13" xfId="0" applyNumberFormat="1" applyFont="1" applyFill="1" applyBorder="1" applyAlignment="1">
      <alignment horizontal="center"/>
    </xf>
    <xf numFmtId="173" fontId="34" fillId="0" borderId="32" xfId="28" applyNumberFormat="1" applyFont="1" applyBorder="1" applyAlignment="1">
      <alignment horizontal="center"/>
    </xf>
    <xf numFmtId="173" fontId="42" fillId="4" borderId="14" xfId="23" applyNumberFormat="1" applyFont="1" applyFill="1" applyBorder="1" applyAlignment="1">
      <alignment horizontal="right" vertical="center" wrapText="1" shrinkToFit="1"/>
      <protection/>
    </xf>
    <xf numFmtId="173" fontId="34" fillId="0" borderId="13" xfId="28" applyNumberFormat="1" applyFont="1" applyBorder="1" applyAlignment="1">
      <alignment horizontal="center"/>
    </xf>
    <xf numFmtId="0" fontId="13" fillId="4" borderId="14" xfId="0" applyFont="1" applyFill="1" applyBorder="1" applyAlignment="1">
      <alignment vertical="center"/>
    </xf>
    <xf numFmtId="166" fontId="48" fillId="4" borderId="29" xfId="20" applyNumberFormat="1" applyFont="1" applyFill="1" applyBorder="1" applyAlignment="1">
      <alignment horizontal="right" wrapText="1" shrinkToFit="1"/>
    </xf>
    <xf numFmtId="171" fontId="78" fillId="2" borderId="0" xfId="23" applyNumberFormat="1" applyFont="1" applyFill="1" applyBorder="1" applyAlignment="1">
      <alignment vertical="center" wrapText="1" shrinkToFit="1"/>
      <protection/>
    </xf>
    <xf numFmtId="0" fontId="46" fillId="2" borderId="18" xfId="23" applyFont="1" applyFill="1" applyBorder="1" applyAlignment="1">
      <alignment horizontal="left" vertical="center" wrapText="1" indent="2"/>
      <protection/>
    </xf>
    <xf numFmtId="0" fontId="81" fillId="4" borderId="13" xfId="23" applyFont="1" applyFill="1" applyBorder="1" applyAlignment="1">
      <alignment wrapText="1"/>
      <protection/>
    </xf>
    <xf numFmtId="9" fontId="81" fillId="4" borderId="13" xfId="21" applyFont="1" applyFill="1" applyBorder="1" applyAlignment="1">
      <alignment horizontal="center" wrapText="1"/>
    </xf>
    <xf numFmtId="167" fontId="81" fillId="4" borderId="14" xfId="21" applyNumberFormat="1" applyFont="1" applyFill="1" applyBorder="1" applyAlignment="1">
      <alignment horizontal="center" wrapText="1"/>
    </xf>
    <xf numFmtId="167" fontId="81" fillId="4" borderId="13" xfId="21" applyNumberFormat="1" applyFont="1" applyFill="1" applyBorder="1" applyAlignment="1">
      <alignment horizontal="center" wrapText="1"/>
    </xf>
    <xf numFmtId="166" fontId="79" fillId="0" borderId="16" xfId="20" applyNumberFormat="1" applyFont="1" applyFill="1" applyBorder="1" applyAlignment="1">
      <alignment horizontal="center" vertical="center" wrapText="1" shrinkToFit="1"/>
    </xf>
    <xf numFmtId="166" fontId="46" fillId="4" borderId="10" xfId="20" applyNumberFormat="1" applyFont="1" applyFill="1" applyBorder="1" applyAlignment="1">
      <alignment horizontal="center" vertical="center" wrapText="1" shrinkToFit="1"/>
    </xf>
    <xf numFmtId="166" fontId="79" fillId="0" borderId="11" xfId="20" applyNumberFormat="1" applyFont="1" applyFill="1" applyBorder="1" applyAlignment="1">
      <alignment horizontal="center" vertical="center" wrapText="1" shrinkToFit="1"/>
    </xf>
    <xf numFmtId="166" fontId="79" fillId="0" borderId="12" xfId="20" applyNumberFormat="1" applyFont="1" applyFill="1" applyBorder="1" applyAlignment="1">
      <alignment horizontal="center" vertical="center" wrapText="1" shrinkToFit="1"/>
    </xf>
    <xf numFmtId="166" fontId="79" fillId="4" borderId="31" xfId="20" applyNumberFormat="1" applyFont="1" applyFill="1" applyBorder="1" applyAlignment="1">
      <alignment horizontal="center" vertical="center" wrapText="1" shrinkToFit="1"/>
    </xf>
    <xf numFmtId="0" fontId="83" fillId="4" borderId="0" xfId="0" applyFont="1" applyFill="1" applyAlignment="1">
      <alignment vertical="center"/>
    </xf>
    <xf numFmtId="166" fontId="79" fillId="0" borderId="0" xfId="20" applyNumberFormat="1" applyFont="1" applyFill="1" applyBorder="1" applyAlignment="1">
      <alignment horizontal="center" vertical="center" wrapText="1" shrinkToFit="1"/>
    </xf>
    <xf numFmtId="166" fontId="79" fillId="0" borderId="27" xfId="20" applyNumberFormat="1" applyFont="1" applyFill="1" applyBorder="1" applyAlignment="1">
      <alignment horizontal="center" vertical="center" wrapText="1" shrinkToFit="1"/>
    </xf>
    <xf numFmtId="166" fontId="79" fillId="0" borderId="29" xfId="20" applyNumberFormat="1" applyFont="1" applyFill="1" applyBorder="1" applyAlignment="1">
      <alignment horizontal="center" vertical="center" wrapText="1" shrinkToFit="1"/>
    </xf>
    <xf numFmtId="166" fontId="79" fillId="4" borderId="33" xfId="20" applyNumberFormat="1" applyFont="1" applyFill="1" applyBorder="1" applyAlignment="1">
      <alignment horizontal="center" vertical="center" wrapText="1" shrinkToFit="1"/>
    </xf>
    <xf numFmtId="0" fontId="91" fillId="4" borderId="27" xfId="23" applyFont="1" applyFill="1" applyBorder="1" applyAlignment="1">
      <alignment horizontal="center" vertical="center" wrapText="1" shrinkToFit="1"/>
      <protection/>
    </xf>
    <xf numFmtId="166" fontId="79" fillId="0" borderId="16" xfId="20" applyNumberFormat="1" applyFont="1" applyFill="1" applyBorder="1" applyAlignment="1">
      <alignment horizontal="center" vertical="center" wrapText="1" shrinkToFit="1"/>
    </xf>
    <xf numFmtId="166" fontId="79" fillId="0" borderId="0" xfId="20" applyNumberFormat="1" applyFont="1" applyFill="1" applyBorder="1" applyAlignment="1">
      <alignment horizontal="center" vertical="center" wrapText="1" shrinkToFit="1"/>
    </xf>
    <xf numFmtId="166" fontId="79" fillId="0" borderId="29" xfId="20" applyNumberFormat="1" applyFont="1" applyFill="1" applyBorder="1" applyAlignment="1">
      <alignment horizontal="center" vertical="center" wrapText="1" shrinkToFit="1"/>
    </xf>
    <xf numFmtId="166" fontId="79" fillId="0" borderId="11" xfId="20" applyNumberFormat="1" applyFont="1" applyFill="1" applyBorder="1" applyAlignment="1">
      <alignment horizontal="center" vertical="center" wrapText="1" shrinkToFit="1"/>
    </xf>
    <xf numFmtId="166" fontId="79" fillId="0" borderId="27" xfId="20" applyNumberFormat="1" applyFont="1" applyFill="1" applyBorder="1" applyAlignment="1">
      <alignment horizontal="center" vertical="center" wrapText="1" shrinkToFit="1"/>
    </xf>
    <xf numFmtId="166" fontId="79" fillId="0" borderId="12" xfId="20" applyNumberFormat="1" applyFont="1" applyFill="1" applyBorder="1" applyAlignment="1">
      <alignment horizontal="center" vertical="center" wrapText="1" shrinkToFit="1"/>
    </xf>
    <xf numFmtId="166" fontId="79" fillId="4" borderId="16" xfId="20" applyNumberFormat="1" applyFont="1" applyFill="1" applyBorder="1" applyAlignment="1">
      <alignment horizontal="center" vertical="center" wrapText="1" shrinkToFit="1"/>
    </xf>
    <xf numFmtId="165" fontId="7" fillId="2" borderId="0" xfId="0" applyNumberFormat="1" applyFont="1" applyFill="1" applyAlignment="1">
      <alignment horizontal="centerContinuous" vertical="center" wrapText="1" shrinkToFit="1"/>
    </xf>
    <xf numFmtId="166" fontId="7" fillId="2" borderId="0" xfId="20" applyNumberFormat="1" applyFont="1" applyFill="1" applyBorder="1" applyAlignment="1">
      <alignment horizontal="centerContinuous" vertical="center" wrapText="1" shrinkToFit="1"/>
    </xf>
    <xf numFmtId="166" fontId="6" fillId="2" borderId="0" xfId="20" applyNumberFormat="1" applyFont="1" applyFill="1" applyAlignment="1">
      <alignment vertical="center"/>
    </xf>
    <xf numFmtId="0" fontId="106" fillId="4" borderId="0" xfId="0" applyFont="1" applyFill="1" applyBorder="1" applyAlignment="1">
      <alignment wrapText="1" shrinkToFit="1"/>
    </xf>
    <xf numFmtId="165" fontId="49" fillId="4" borderId="33" xfId="0" applyNumberFormat="1" applyFont="1" applyFill="1" applyBorder="1" applyAlignment="1">
      <alignment horizontal="right" vertical="center" wrapText="1"/>
    </xf>
    <xf numFmtId="0" fontId="73" fillId="4" borderId="33" xfId="0" applyFont="1" applyFill="1" applyBorder="1" applyAlignment="1">
      <alignment horizontal="right" vertical="center" wrapText="1" shrinkToFit="1"/>
    </xf>
    <xf numFmtId="166" fontId="73" fillId="4" borderId="33" xfId="20" applyNumberFormat="1" applyFont="1" applyFill="1" applyBorder="1" applyAlignment="1">
      <alignment horizontal="right" vertical="center" wrapText="1" shrinkToFit="1"/>
    </xf>
    <xf numFmtId="167" fontId="49" fillId="4" borderId="33" xfId="21" applyNumberFormat="1" applyFont="1" applyFill="1" applyBorder="1" applyAlignment="1">
      <alignment horizontal="right" vertical="center" wrapText="1"/>
    </xf>
    <xf numFmtId="169" fontId="73" fillId="0" borderId="33" xfId="0" applyNumberFormat="1" applyFont="1" applyFill="1" applyBorder="1" applyAlignment="1">
      <alignment horizontal="right" vertical="center" wrapText="1" shrinkToFit="1"/>
    </xf>
    <xf numFmtId="0" fontId="27" fillId="0" borderId="0" xfId="0" applyFont="1" applyBorder="1" applyAlignment="1">
      <alignment vertical="center" wrapText="1"/>
    </xf>
    <xf numFmtId="0" fontId="45" fillId="8" borderId="0" xfId="23" applyFont="1" applyFill="1" applyBorder="1" applyAlignment="1">
      <alignment horizontal="center" vertical="center" shrinkToFit="1"/>
      <protection/>
    </xf>
    <xf numFmtId="0" fontId="19" fillId="8" borderId="0" xfId="23" applyFont="1" applyFill="1" applyBorder="1" applyAlignment="1">
      <alignment vertical="center" shrinkToFit="1"/>
      <protection/>
    </xf>
    <xf numFmtId="0" fontId="19" fillId="8" borderId="7" xfId="23" applyFont="1" applyFill="1" applyBorder="1" applyAlignment="1">
      <alignment vertical="center" shrinkToFit="1"/>
      <protection/>
    </xf>
    <xf numFmtId="167" fontId="49" fillId="4" borderId="7" xfId="21" applyNumberFormat="1" applyFont="1" applyFill="1" applyBorder="1" applyAlignment="1">
      <alignment horizontal="right" vertical="center" wrapText="1"/>
    </xf>
    <xf numFmtId="167" fontId="49" fillId="4" borderId="0" xfId="21" applyNumberFormat="1" applyFont="1" applyFill="1" applyBorder="1" applyAlignment="1">
      <alignment horizontal="right" vertical="center" wrapText="1" shrinkToFit="1"/>
    </xf>
    <xf numFmtId="0" fontId="113" fillId="4" borderId="0" xfId="23" applyFont="1" applyFill="1" applyBorder="1" applyAlignment="1">
      <alignment vertical="center" shrinkToFit="1"/>
      <protection/>
    </xf>
    <xf numFmtId="0" fontId="79" fillId="4" borderId="34" xfId="23" applyFont="1" applyFill="1" applyBorder="1" applyAlignment="1">
      <alignment horizontal="left" wrapText="1" shrinkToFit="1"/>
      <protection/>
    </xf>
    <xf numFmtId="165" fontId="46" fillId="4" borderId="7" xfId="20" applyNumberFormat="1" applyFont="1" applyFill="1" applyBorder="1" applyAlignment="1">
      <alignment horizontal="right" wrapText="1" shrinkToFit="1"/>
    </xf>
    <xf numFmtId="9" fontId="46" fillId="4" borderId="34" xfId="28" applyFont="1" applyFill="1" applyBorder="1" applyAlignment="1">
      <alignment horizontal="right" wrapText="1" shrinkToFit="1"/>
    </xf>
    <xf numFmtId="0" fontId="46" fillId="4" borderId="16" xfId="23" applyFont="1" applyFill="1" applyBorder="1" applyAlignment="1">
      <alignment vertical="center" wrapText="1"/>
      <protection/>
    </xf>
    <xf numFmtId="0" fontId="79" fillId="4" borderId="34" xfId="23" applyNumberFormat="1" applyFont="1" applyFill="1" applyBorder="1" applyAlignment="1">
      <alignment horizontal="left" wrapText="1" shrinkToFit="1"/>
      <protection/>
    </xf>
    <xf numFmtId="0" fontId="46" fillId="4" borderId="16" xfId="23" applyFont="1" applyFill="1" applyBorder="1" applyAlignment="1">
      <alignment vertical="center"/>
      <protection/>
    </xf>
    <xf numFmtId="165" fontId="46" fillId="4" borderId="34" xfId="20" applyNumberFormat="1" applyFont="1" applyFill="1" applyBorder="1" applyAlignment="1">
      <alignment horizontal="right" wrapText="1" shrinkToFit="1"/>
    </xf>
    <xf numFmtId="4" fontId="48" fillId="4" borderId="10" xfId="21" applyNumberFormat="1" applyFont="1" applyFill="1" applyBorder="1" applyAlignment="1">
      <alignment horizontal="center" vertical="center" wrapText="1" shrinkToFit="1"/>
    </xf>
    <xf numFmtId="0" fontId="31" fillId="4" borderId="0" xfId="0" applyFont="1" applyFill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110" fillId="8" borderId="0" xfId="0" applyFont="1" applyFill="1" applyAlignment="1">
      <alignment horizontal="center" vertical="center"/>
    </xf>
    <xf numFmtId="0" fontId="105" fillId="10" borderId="0" xfId="0" applyFont="1" applyFill="1" applyBorder="1" applyAlignment="1">
      <alignment horizontal="center" vertical="center" wrapText="1" shrinkToFit="1"/>
    </xf>
    <xf numFmtId="0" fontId="4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8" borderId="0" xfId="23" applyFont="1" applyFill="1" applyBorder="1" applyAlignment="1">
      <alignment horizontal="center" vertical="center" shrinkToFit="1"/>
      <protection/>
    </xf>
    <xf numFmtId="0" fontId="46" fillId="2" borderId="1" xfId="0" applyNumberFormat="1" applyFont="1" applyFill="1" applyBorder="1" applyAlignment="1" quotePrefix="1">
      <alignment horizontal="center" vertical="center" shrinkToFit="1"/>
    </xf>
    <xf numFmtId="0" fontId="105" fillId="8" borderId="0" xfId="0" applyFont="1" applyFill="1" applyBorder="1" applyAlignment="1">
      <alignment horizontal="left" vertical="center"/>
    </xf>
    <xf numFmtId="0" fontId="78" fillId="0" borderId="0" xfId="0" applyFont="1" applyBorder="1" applyAlignment="1">
      <alignment horizontal="center" vertical="center" wrapText="1"/>
    </xf>
    <xf numFmtId="0" fontId="46" fillId="0" borderId="0" xfId="23" applyFont="1" applyFill="1" applyBorder="1" applyAlignment="1">
      <alignment horizontal="left" wrapText="1" shrinkToFit="1"/>
      <protection/>
    </xf>
    <xf numFmtId="0" fontId="46" fillId="0" borderId="16" xfId="23" applyFont="1" applyFill="1" applyBorder="1" applyAlignment="1">
      <alignment horizontal="left" wrapText="1" shrinkToFit="1"/>
      <protection/>
    </xf>
    <xf numFmtId="0" fontId="19" fillId="7" borderId="0" xfId="0" applyFont="1" applyFill="1" applyBorder="1" applyAlignment="1">
      <alignment horizontal="center" vertical="center" wrapText="1" shrinkToFit="1"/>
    </xf>
    <xf numFmtId="0" fontId="18" fillId="7" borderId="0" xfId="0" applyFont="1" applyFill="1" applyBorder="1" applyAlignment="1">
      <alignment horizontal="center" vertical="center" wrapText="1" shrinkToFit="1"/>
    </xf>
    <xf numFmtId="0" fontId="23" fillId="2" borderId="0" xfId="0" applyFont="1" applyFill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center" vertical="center" wrapText="1" shrinkToFit="1"/>
    </xf>
    <xf numFmtId="0" fontId="107" fillId="8" borderId="0" xfId="0" applyFont="1" applyFill="1" applyBorder="1" applyAlignment="1">
      <alignment horizontal="center" wrapText="1" shrinkToFit="1"/>
    </xf>
    <xf numFmtId="0" fontId="27" fillId="0" borderId="8" xfId="0" applyFont="1" applyBorder="1" applyAlignment="1">
      <alignment horizontal="center" vertical="center" wrapText="1"/>
    </xf>
    <xf numFmtId="0" fontId="106" fillId="10" borderId="0" xfId="0" applyFont="1" applyFill="1" applyBorder="1" applyAlignment="1">
      <alignment horizontal="center" vertical="center" wrapText="1" shrinkToFit="1"/>
    </xf>
    <xf numFmtId="0" fontId="106" fillId="10" borderId="0" xfId="0" applyFont="1" applyFill="1" applyBorder="1" applyAlignment="1">
      <alignment horizontal="center" wrapText="1" shrinkToFit="1"/>
    </xf>
    <xf numFmtId="0" fontId="106" fillId="10" borderId="35" xfId="0" applyFont="1" applyFill="1" applyBorder="1" applyAlignment="1">
      <alignment horizontal="center" vertical="center" wrapText="1" shrinkToFit="1"/>
    </xf>
    <xf numFmtId="0" fontId="107" fillId="10" borderId="0" xfId="0" applyFont="1" applyFill="1" applyBorder="1" applyAlignment="1">
      <alignment horizontal="center" vertical="center" wrapText="1" shrinkToFit="1"/>
    </xf>
    <xf numFmtId="0" fontId="70" fillId="2" borderId="0" xfId="23" applyFont="1" applyFill="1" applyBorder="1" applyAlignment="1">
      <alignment horizontal="left" vertical="center" wrapText="1"/>
      <protection/>
    </xf>
    <xf numFmtId="171" fontId="32" fillId="2" borderId="0" xfId="23" applyNumberFormat="1" applyFont="1" applyFill="1" applyBorder="1" applyAlignment="1">
      <alignment horizontal="center" vertical="center" wrapText="1" shrinkToFit="1"/>
      <protection/>
    </xf>
    <xf numFmtId="0" fontId="110" fillId="10" borderId="0" xfId="0" applyFont="1" applyFill="1" applyBorder="1" applyAlignment="1">
      <alignment horizontal="center" vertical="center" wrapText="1" shrinkToFit="1"/>
    </xf>
    <xf numFmtId="171" fontId="32" fillId="2" borderId="27" xfId="23" applyNumberFormat="1" applyFont="1" applyFill="1" applyBorder="1" applyAlignment="1">
      <alignment horizontal="center" vertical="center" wrapText="1" shrinkToFit="1"/>
      <protection/>
    </xf>
    <xf numFmtId="0" fontId="106" fillId="8" borderId="0" xfId="23" applyFont="1" applyFill="1" applyBorder="1" applyAlignment="1">
      <alignment horizontal="left" vertical="center" shrinkToFit="1"/>
      <protection/>
    </xf>
    <xf numFmtId="0" fontId="110" fillId="8" borderId="7" xfId="23" applyFont="1" applyFill="1" applyBorder="1" applyAlignment="1">
      <alignment horizontal="left" vertical="center" shrinkToFit="1"/>
      <protection/>
    </xf>
    <xf numFmtId="0" fontId="110" fillId="8" borderId="0" xfId="23" applyFont="1" applyFill="1" applyBorder="1" applyAlignment="1">
      <alignment horizontal="left" vertical="center" shrinkToFit="1"/>
      <protection/>
    </xf>
    <xf numFmtId="166" fontId="61" fillId="0" borderId="0" xfId="20" applyNumberFormat="1" applyFont="1" applyFill="1" applyBorder="1" applyAlignment="1">
      <alignment horizontal="center" vertical="center" wrapText="1" shrinkToFit="1"/>
    </xf>
    <xf numFmtId="166" fontId="61" fillId="0" borderId="36" xfId="20" applyNumberFormat="1" applyFont="1" applyFill="1" applyBorder="1" applyAlignment="1">
      <alignment horizontal="center" vertical="center" wrapText="1" shrinkToFit="1"/>
    </xf>
    <xf numFmtId="171" fontId="78" fillId="2" borderId="0" xfId="23" applyNumberFormat="1" applyFont="1" applyFill="1" applyBorder="1" applyAlignment="1">
      <alignment horizontal="center" vertical="center" wrapText="1" shrinkToFit="1"/>
      <protection/>
    </xf>
    <xf numFmtId="0" fontId="105" fillId="8" borderId="0" xfId="23" applyFont="1" applyFill="1" applyBorder="1" applyAlignment="1">
      <alignment horizontal="left" vertical="center" shrinkToFit="1"/>
      <protection/>
    </xf>
    <xf numFmtId="171" fontId="78" fillId="2" borderId="7" xfId="23" applyNumberFormat="1" applyFont="1" applyFill="1" applyBorder="1" applyAlignment="1">
      <alignment horizontal="center" vertical="center" wrapText="1" shrinkToFit="1"/>
      <protection/>
    </xf>
    <xf numFmtId="0" fontId="91" fillId="4" borderId="27" xfId="23" applyFont="1" applyFill="1" applyBorder="1" applyAlignment="1">
      <alignment horizontal="center" vertical="center" wrapText="1" shrinkToFit="1"/>
      <protection/>
    </xf>
    <xf numFmtId="166" fontId="79" fillId="0" borderId="16" xfId="20" applyNumberFormat="1" applyFont="1" applyFill="1" applyBorder="1" applyAlignment="1">
      <alignment horizontal="center" vertical="center" wrapText="1" shrinkToFit="1"/>
    </xf>
    <xf numFmtId="166" fontId="79" fillId="4" borderId="16" xfId="20" applyNumberFormat="1" applyFont="1" applyFill="1" applyBorder="1" applyAlignment="1">
      <alignment horizontal="center" vertical="center" wrapText="1" shrinkToFit="1"/>
    </xf>
    <xf numFmtId="166" fontId="79" fillId="0" borderId="0" xfId="20" applyNumberFormat="1" applyFont="1" applyFill="1" applyBorder="1" applyAlignment="1">
      <alignment horizontal="center" vertical="center" wrapText="1" shrinkToFit="1"/>
    </xf>
    <xf numFmtId="166" fontId="79" fillId="0" borderId="29" xfId="20" applyNumberFormat="1" applyFont="1" applyFill="1" applyBorder="1" applyAlignment="1">
      <alignment horizontal="center" vertical="center" wrapText="1" shrinkToFit="1"/>
    </xf>
    <xf numFmtId="166" fontId="79" fillId="0" borderId="11" xfId="20" applyNumberFormat="1" applyFont="1" applyFill="1" applyBorder="1" applyAlignment="1">
      <alignment horizontal="center" vertical="center" wrapText="1" shrinkToFit="1"/>
    </xf>
    <xf numFmtId="166" fontId="79" fillId="0" borderId="33" xfId="20" applyNumberFormat="1" applyFont="1" applyFill="1" applyBorder="1" applyAlignment="1">
      <alignment horizontal="center" vertical="center" wrapText="1" shrinkToFit="1"/>
    </xf>
    <xf numFmtId="166" fontId="79" fillId="0" borderId="27" xfId="20" applyNumberFormat="1" applyFont="1" applyFill="1" applyBorder="1" applyAlignment="1">
      <alignment horizontal="center" vertical="center" wrapText="1" shrinkToFit="1"/>
    </xf>
    <xf numFmtId="166" fontId="79" fillId="0" borderId="12" xfId="20" applyNumberFormat="1" applyFont="1" applyFill="1" applyBorder="1" applyAlignment="1">
      <alignment horizontal="center" vertical="center" wrapText="1" shrinkToFit="1"/>
    </xf>
    <xf numFmtId="171" fontId="65" fillId="2" borderId="37" xfId="23" applyNumberFormat="1" applyFont="1" applyFill="1" applyBorder="1" applyAlignment="1">
      <alignment horizontal="center" vertical="center" wrapText="1" shrinkToFit="1"/>
      <protection/>
    </xf>
    <xf numFmtId="0" fontId="67" fillId="4" borderId="6" xfId="23" applyFont="1" applyFill="1" applyBorder="1" applyAlignment="1">
      <alignment horizontal="center" vertical="center" wrapText="1" shrinkToFit="1"/>
      <protection/>
    </xf>
    <xf numFmtId="0" fontId="59" fillId="7" borderId="0" xfId="0" applyFont="1" applyFill="1" applyBorder="1" applyAlignment="1">
      <alignment horizontal="center" vertical="center" wrapText="1" shrinkToFit="1"/>
    </xf>
    <xf numFmtId="0" fontId="64" fillId="8" borderId="7" xfId="23" applyFont="1" applyFill="1" applyBorder="1" applyAlignment="1">
      <alignment horizontal="left" vertical="center" shrinkToFit="1"/>
      <protection/>
    </xf>
    <xf numFmtId="166" fontId="61" fillId="3" borderId="0" xfId="20" applyNumberFormat="1" applyFont="1" applyFill="1" applyBorder="1" applyAlignment="1">
      <alignment horizontal="center" vertical="center" wrapText="1" shrinkToFit="1"/>
    </xf>
    <xf numFmtId="164" fontId="62" fillId="4" borderId="7" xfId="20" applyNumberFormat="1" applyFont="1" applyFill="1" applyBorder="1" applyAlignment="1">
      <alignment horizontal="center" vertical="center" wrapText="1" shrinkToFi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IV-trim  2002" xfId="22"/>
    <cellStyle name="Normal 2" xfId="23"/>
    <cellStyle name="Comma_IV-trim  2002" xfId="24"/>
    <cellStyle name="Normal 3" xfId="25"/>
    <cellStyle name="Comma 2" xfId="26"/>
    <cellStyle name="Percent 2" xfId="27"/>
    <cellStyle name="Porcentaje 2" xfId="28"/>
    <cellStyle name="Millares 10 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524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524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524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524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524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21" name="Object 1" hidden="1">
              <a:extLst xmlns:a="http://schemas.openxmlformats.org/drawingml/2006/main"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200-0000017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133350</xdr:colOff>
      <xdr:row>26</xdr:row>
      <xdr:rowOff>66675</xdr:rowOff>
    </xdr:from>
    <xdr:to>
      <xdr:col>12</xdr:col>
      <xdr:colOff>28575</xdr:colOff>
      <xdr:row>33</xdr:row>
      <xdr:rowOff>238125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696075"/>
          <a:ext cx="5219700" cy="190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61" name="Object 1" hidden="1">
              <a:extLst xmlns:a="http://schemas.openxmlformats.org/drawingml/2006/main"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400-000001A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23825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23825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23825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4"/>
  <sheetViews>
    <sheetView showGridLines="0" workbookViewId="0" topLeftCell="A1"/>
  </sheetViews>
  <sheetFormatPr defaultColWidth="11.421875" defaultRowHeight="12.75"/>
  <cols>
    <col min="1" max="1" width="11.421875" style="165" customWidth="1"/>
    <col min="2" max="2" width="14.28125" style="165" customWidth="1"/>
    <col min="3" max="3" width="21.8515625" style="165" bestFit="1" customWidth="1"/>
    <col min="4" max="5" width="12.421875" style="165" customWidth="1"/>
    <col min="6" max="6" width="3.00390625" style="165" customWidth="1"/>
    <col min="7" max="7" width="12.421875" style="165" customWidth="1"/>
    <col min="8" max="8" width="12.140625" style="165" customWidth="1"/>
    <col min="9" max="9" width="3.00390625" style="165" customWidth="1"/>
    <col min="10" max="11" width="12.421875" style="165" customWidth="1"/>
    <col min="12" max="12" width="3.00390625" style="165" customWidth="1"/>
    <col min="13" max="14" width="12.421875" style="165" customWidth="1"/>
    <col min="15" max="16384" width="11.421875" style="165" customWidth="1"/>
  </cols>
  <sheetData>
    <row r="1" spans="2:14" ht="12.75"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2:14" ht="24.95" customHeight="1">
      <c r="B2" s="724" t="s">
        <v>215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2:14" ht="18" customHeight="1">
      <c r="B3" s="726" t="s">
        <v>51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</row>
    <row r="4" spans="2:14" ht="21" customHeight="1">
      <c r="B4" s="370"/>
      <c r="C4" s="370"/>
      <c r="D4" s="723" t="s">
        <v>44</v>
      </c>
      <c r="E4" s="723"/>
      <c r="G4" s="723" t="s">
        <v>45</v>
      </c>
      <c r="H4" s="723"/>
      <c r="J4" s="723" t="s">
        <v>46</v>
      </c>
      <c r="K4" s="723"/>
      <c r="M4" s="723" t="s">
        <v>122</v>
      </c>
      <c r="N4" s="723"/>
    </row>
    <row r="5" spans="2:14" ht="15.75" thickBot="1">
      <c r="B5" s="371"/>
      <c r="C5" s="371"/>
      <c r="D5" s="372" t="s">
        <v>212</v>
      </c>
      <c r="E5" s="372" t="s">
        <v>222</v>
      </c>
      <c r="G5" s="372" t="s">
        <v>212</v>
      </c>
      <c r="H5" s="372" t="s">
        <v>222</v>
      </c>
      <c r="J5" s="373" t="s">
        <v>212</v>
      </c>
      <c r="K5" s="372" t="s">
        <v>222</v>
      </c>
      <c r="M5" s="372" t="s">
        <v>212</v>
      </c>
      <c r="N5" s="372" t="s">
        <v>222</v>
      </c>
    </row>
    <row r="6" spans="2:14" ht="12.75" customHeight="1">
      <c r="B6" s="725" t="s">
        <v>151</v>
      </c>
      <c r="C6" s="374" t="s">
        <v>47</v>
      </c>
      <c r="D6" s="377">
        <v>0.07185038809561362</v>
      </c>
      <c r="E6" s="377">
        <v>0.09210836607154982</v>
      </c>
      <c r="F6" s="375"/>
      <c r="G6" s="541">
        <v>0.07898347855319154</v>
      </c>
      <c r="H6" s="541">
        <v>0.09854962620882657</v>
      </c>
      <c r="I6" s="375"/>
      <c r="J6" s="541">
        <v>0.11885744118166186</v>
      </c>
      <c r="K6" s="377">
        <v>0.1210554165389428</v>
      </c>
      <c r="L6" s="375"/>
      <c r="M6" s="541">
        <v>0.06472748751202761</v>
      </c>
      <c r="N6" s="541">
        <v>0.17331479288395957</v>
      </c>
    </row>
    <row r="7" spans="2:14" ht="12.75">
      <c r="B7" s="725"/>
      <c r="C7" s="376" t="s">
        <v>67</v>
      </c>
      <c r="D7" s="377">
        <v>0.13379207544624383</v>
      </c>
      <c r="E7" s="377">
        <v>0.14658630334437084</v>
      </c>
      <c r="F7" s="347"/>
      <c r="G7" s="351">
        <v>0.12976453249934794</v>
      </c>
      <c r="H7" s="351">
        <v>0.132856503522627</v>
      </c>
      <c r="I7" s="347"/>
      <c r="J7" s="378">
        <v>0.1365661487077987</v>
      </c>
      <c r="K7" s="378">
        <v>0.07899087001198768</v>
      </c>
      <c r="L7" s="347"/>
      <c r="M7" s="351"/>
      <c r="N7" s="166"/>
    </row>
    <row r="8" spans="2:14" ht="12.75">
      <c r="B8" s="725"/>
      <c r="C8" s="379" t="s">
        <v>11</v>
      </c>
      <c r="D8" s="378">
        <v>-0.021664274975085607</v>
      </c>
      <c r="E8" s="378">
        <v>0.015724221438039976</v>
      </c>
      <c r="F8" s="347"/>
      <c r="G8" s="378">
        <v>-0.01645800067758696</v>
      </c>
      <c r="H8" s="378">
        <v>0.03851894167497649</v>
      </c>
      <c r="I8" s="347"/>
      <c r="J8" s="351">
        <v>0.06619527084164822</v>
      </c>
      <c r="K8" s="351">
        <v>0.2381527111195394</v>
      </c>
      <c r="L8" s="347"/>
      <c r="M8" s="351"/>
      <c r="N8" s="166"/>
    </row>
    <row r="9" spans="2:14" ht="13.5" thickBot="1">
      <c r="B9" s="380"/>
      <c r="C9" s="381"/>
      <c r="D9" s="382"/>
      <c r="E9" s="382"/>
      <c r="F9" s="347"/>
      <c r="G9" s="382"/>
      <c r="H9" s="382"/>
      <c r="I9" s="347"/>
      <c r="J9" s="382"/>
      <c r="K9" s="382"/>
      <c r="L9" s="347"/>
      <c r="M9" s="348"/>
      <c r="N9" s="166"/>
    </row>
    <row r="10" spans="2:14" ht="12.75" customHeight="1">
      <c r="B10" s="720" t="s">
        <v>150</v>
      </c>
      <c r="C10" s="383" t="s">
        <v>47</v>
      </c>
      <c r="D10" s="377">
        <v>0.1692152721787259</v>
      </c>
      <c r="E10" s="377">
        <v>0.19155774665578074</v>
      </c>
      <c r="F10" s="384"/>
      <c r="G10" s="377">
        <v>0.16879165953316155</v>
      </c>
      <c r="H10" s="377">
        <v>0.1919774088861268</v>
      </c>
      <c r="I10" s="384"/>
      <c r="J10" s="377">
        <v>0.18665653672858262</v>
      </c>
      <c r="K10" s="377">
        <v>0.1944586916962121</v>
      </c>
      <c r="L10" s="347"/>
      <c r="M10" s="349"/>
      <c r="N10" s="167"/>
    </row>
    <row r="11" spans="2:14" ht="12.75">
      <c r="B11" s="721"/>
      <c r="C11" s="379" t="s">
        <v>67</v>
      </c>
      <c r="D11" s="385">
        <v>0.15087966595419688</v>
      </c>
      <c r="E11" s="385">
        <v>0.16373839315346572</v>
      </c>
      <c r="F11" s="347"/>
      <c r="G11" s="385">
        <v>0.14613770835297624</v>
      </c>
      <c r="H11" s="385">
        <v>0.14874660781634774</v>
      </c>
      <c r="I11" s="347"/>
      <c r="J11" s="385">
        <v>0.15114480463121605</v>
      </c>
      <c r="K11" s="385">
        <v>0.09246257293154292</v>
      </c>
      <c r="L11" s="347"/>
      <c r="M11" s="350"/>
      <c r="N11" s="168"/>
    </row>
    <row r="12" spans="2:14" ht="13.5" thickBot="1">
      <c r="B12" s="722"/>
      <c r="C12" s="386" t="s">
        <v>11</v>
      </c>
      <c r="D12" s="389">
        <v>0.20274111465278755</v>
      </c>
      <c r="E12" s="389">
        <v>0.23860924829910268</v>
      </c>
      <c r="F12" s="387"/>
      <c r="G12" s="388">
        <v>0.2208887825306538</v>
      </c>
      <c r="H12" s="388">
        <v>0.28455566455293346</v>
      </c>
      <c r="I12" s="347"/>
      <c r="J12" s="389">
        <v>0.31528320673352384</v>
      </c>
      <c r="K12" s="389">
        <v>0.5452348498699</v>
      </c>
      <c r="L12" s="387"/>
      <c r="M12" s="388"/>
      <c r="N12" s="388"/>
    </row>
    <row r="13" spans="9:14" ht="12.75">
      <c r="I13" s="390"/>
      <c r="M13" s="169"/>
      <c r="N13" s="169"/>
    </row>
    <row r="14" spans="3:7" ht="12.75" customHeight="1">
      <c r="C14" s="170" t="s">
        <v>48</v>
      </c>
      <c r="G14" s="285"/>
    </row>
  </sheetData>
  <mergeCells count="8">
    <mergeCell ref="B10:B12"/>
    <mergeCell ref="M4:N4"/>
    <mergeCell ref="B2:N2"/>
    <mergeCell ref="D4:E4"/>
    <mergeCell ref="G4:H4"/>
    <mergeCell ref="J4:K4"/>
    <mergeCell ref="B6:B8"/>
    <mergeCell ref="B3:N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C2A0A-92F2-442B-B575-47C4A564DF3C}">
  <dimension ref="A1:P51"/>
  <sheetViews>
    <sheetView showGridLines="0" tabSelected="1" zoomScale="80" zoomScaleNormal="80" workbookViewId="0" topLeftCell="A1">
      <selection activeCell="A1" sqref="A1:O1"/>
    </sheetView>
  </sheetViews>
  <sheetFormatPr defaultColWidth="9.8515625" defaultRowHeight="10.5" customHeight="1"/>
  <cols>
    <col min="1" max="1" width="32.421875" style="220" customWidth="1"/>
    <col min="2" max="2" width="1.7109375" style="223" customWidth="1"/>
    <col min="3" max="3" width="11.28125" style="221" customWidth="1"/>
    <col min="4" max="4" width="13.140625" style="221" customWidth="1"/>
    <col min="5" max="6" width="11.8515625" style="221" customWidth="1"/>
    <col min="7" max="7" width="11.28125" style="221" customWidth="1"/>
    <col min="8" max="8" width="6.140625" style="221" customWidth="1"/>
    <col min="9" max="9" width="11.140625" style="221" customWidth="1"/>
    <col min="10" max="11" width="11.28125" style="221" customWidth="1"/>
    <col min="12" max="13" width="11.28125" style="223" customWidth="1"/>
    <col min="14" max="14" width="4.140625" style="223" customWidth="1"/>
    <col min="15" max="15" width="11.28125" style="223" customWidth="1"/>
    <col min="16" max="16" width="13.57421875" style="213" customWidth="1"/>
    <col min="17" max="16384" width="9.8515625" style="213" customWidth="1"/>
  </cols>
  <sheetData>
    <row r="1" spans="1:16" ht="15" customHeight="1">
      <c r="A1" s="724" t="s">
        <v>76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212"/>
    </row>
    <row r="2" spans="1:16" ht="15" customHeight="1">
      <c r="A2" s="724" t="s">
        <v>231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214"/>
    </row>
    <row r="3" spans="1:15" ht="10.5" customHeight="1">
      <c r="A3" s="215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8"/>
      <c r="M3" s="218"/>
      <c r="N3" s="218"/>
      <c r="O3" s="218"/>
    </row>
    <row r="4" spans="1:15" ht="23.25" customHeight="1">
      <c r="A4" s="755" t="s">
        <v>111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</row>
    <row r="5" spans="1:15" ht="18" customHeight="1" thickBot="1">
      <c r="A5" s="332"/>
      <c r="B5" s="333"/>
      <c r="C5" s="754" t="s">
        <v>222</v>
      </c>
      <c r="D5" s="754"/>
      <c r="E5" s="754"/>
      <c r="F5" s="754"/>
      <c r="G5" s="754"/>
      <c r="H5" s="333"/>
      <c r="I5" s="756" t="s">
        <v>227</v>
      </c>
      <c r="J5" s="756"/>
      <c r="K5" s="756"/>
      <c r="L5" s="756"/>
      <c r="M5" s="756"/>
      <c r="N5" s="671"/>
      <c r="O5" s="334" t="s">
        <v>64</v>
      </c>
    </row>
    <row r="6" spans="1:16" ht="18" customHeight="1">
      <c r="A6" s="335"/>
      <c r="B6" s="306"/>
      <c r="C6" s="687" t="s">
        <v>52</v>
      </c>
      <c r="D6" s="687" t="s">
        <v>131</v>
      </c>
      <c r="E6" s="687" t="s">
        <v>132</v>
      </c>
      <c r="F6" s="687" t="s">
        <v>53</v>
      </c>
      <c r="G6" s="687" t="s">
        <v>54</v>
      </c>
      <c r="H6" s="333"/>
      <c r="I6" s="336" t="s">
        <v>52</v>
      </c>
      <c r="J6" s="336" t="s">
        <v>131</v>
      </c>
      <c r="K6" s="336" t="s">
        <v>132</v>
      </c>
      <c r="L6" s="336" t="s">
        <v>53</v>
      </c>
      <c r="M6" s="336" t="s">
        <v>54</v>
      </c>
      <c r="N6" s="337"/>
      <c r="O6" s="687" t="s">
        <v>69</v>
      </c>
      <c r="P6" s="229"/>
    </row>
    <row r="7" spans="1:16" ht="18" customHeight="1">
      <c r="A7" s="615" t="s">
        <v>211</v>
      </c>
      <c r="B7" s="306"/>
      <c r="C7" s="688">
        <v>685.412812720782</v>
      </c>
      <c r="D7" s="688">
        <v>63.430522283398</v>
      </c>
      <c r="E7" s="688">
        <v>192.02678427776198</v>
      </c>
      <c r="F7" s="688">
        <v>73.379424503221</v>
      </c>
      <c r="G7" s="688">
        <v>1014.2495437851629</v>
      </c>
      <c r="H7" s="333"/>
      <c r="I7" s="688">
        <v>668.7143748302373</v>
      </c>
      <c r="J7" s="688">
        <v>52.60981767505099</v>
      </c>
      <c r="K7" s="688">
        <v>149.38597282294802</v>
      </c>
      <c r="L7" s="688">
        <v>67.56118870155564</v>
      </c>
      <c r="M7" s="688">
        <v>938.2713540297918</v>
      </c>
      <c r="N7" s="337"/>
      <c r="O7" s="617">
        <v>0.08097677652531066</v>
      </c>
      <c r="P7" s="229"/>
    </row>
    <row r="8" spans="1:16" ht="18" customHeight="1">
      <c r="A8" s="338" t="s">
        <v>194</v>
      </c>
      <c r="B8" s="306"/>
      <c r="C8" s="613">
        <v>75.83707275937812</v>
      </c>
      <c r="D8" s="613">
        <v>3.59757088241055</v>
      </c>
      <c r="E8" s="613">
        <v>0</v>
      </c>
      <c r="F8" s="613">
        <v>4.605516506908039</v>
      </c>
      <c r="G8" s="613">
        <v>84.04016014869671</v>
      </c>
      <c r="H8" s="710"/>
      <c r="I8" s="613">
        <v>64.47782250288073</v>
      </c>
      <c r="J8" s="613">
        <v>2.2631538507919604</v>
      </c>
      <c r="K8" s="613">
        <v>0</v>
      </c>
      <c r="L8" s="613">
        <v>4.285614969745108</v>
      </c>
      <c r="M8" s="613">
        <v>71.0265913234178</v>
      </c>
      <c r="N8" s="337"/>
      <c r="O8" s="618">
        <v>0.18322108076427246</v>
      </c>
      <c r="P8" s="229"/>
    </row>
    <row r="9" spans="1:16" ht="18" customHeight="1" thickBot="1">
      <c r="A9" s="625" t="s">
        <v>193</v>
      </c>
      <c r="B9" s="306"/>
      <c r="C9" s="620">
        <v>66.50338330391423</v>
      </c>
      <c r="D9" s="620">
        <v>3.507105265679445</v>
      </c>
      <c r="E9" s="620">
        <v>1.0254325810915605</v>
      </c>
      <c r="F9" s="620">
        <v>11.341300880823002</v>
      </c>
      <c r="G9" s="620">
        <v>82.37722203150824</v>
      </c>
      <c r="H9" s="333"/>
      <c r="I9" s="620">
        <v>61.01335891498667</v>
      </c>
      <c r="J9" s="620">
        <v>3.81456269559283</v>
      </c>
      <c r="K9" s="691">
        <v>0.410125132001673</v>
      </c>
      <c r="L9" s="620">
        <v>10.208175527683835</v>
      </c>
      <c r="M9" s="620">
        <v>75.446222270265</v>
      </c>
      <c r="N9" s="337"/>
      <c r="O9" s="624">
        <v>0.09186675691216029</v>
      </c>
      <c r="P9" s="229"/>
    </row>
    <row r="10" spans="1:16" ht="18" customHeight="1" thickBot="1">
      <c r="A10" s="626" t="s">
        <v>160</v>
      </c>
      <c r="B10" s="627"/>
      <c r="C10" s="628">
        <v>827.7532687840743</v>
      </c>
      <c r="D10" s="628">
        <v>70.535198431488</v>
      </c>
      <c r="E10" s="628">
        <v>193.05221685885354</v>
      </c>
      <c r="F10" s="628">
        <v>89.32624189095205</v>
      </c>
      <c r="G10" s="629">
        <v>1180.666925965368</v>
      </c>
      <c r="H10" s="630"/>
      <c r="I10" s="628">
        <v>794.2055562481046</v>
      </c>
      <c r="J10" s="628">
        <v>58.68753422143578</v>
      </c>
      <c r="K10" s="544">
        <v>149.7960979549497</v>
      </c>
      <c r="L10" s="628">
        <v>82.05497919898458</v>
      </c>
      <c r="M10" s="628">
        <v>1084.7441676234746</v>
      </c>
      <c r="N10" s="631"/>
      <c r="O10" s="632">
        <v>0.08842892287869764</v>
      </c>
      <c r="P10" s="229"/>
    </row>
    <row r="11" spans="1:16" ht="18" customHeight="1">
      <c r="A11" s="611" t="s">
        <v>140</v>
      </c>
      <c r="B11" s="339"/>
      <c r="C11" s="693">
        <v>125.22976617747405</v>
      </c>
      <c r="D11" s="693">
        <v>18.106008842409018</v>
      </c>
      <c r="E11" s="693">
        <v>6.7757109419159995</v>
      </c>
      <c r="F11" s="693">
        <v>14.52906903820098</v>
      </c>
      <c r="G11" s="688">
        <v>164.64055500000006</v>
      </c>
      <c r="H11" s="333"/>
      <c r="I11" s="693">
        <v>126.75647000963599</v>
      </c>
      <c r="J11" s="693">
        <v>16.129608669886004</v>
      </c>
      <c r="K11" s="693">
        <v>5.925444498377999</v>
      </c>
      <c r="L11" s="693">
        <v>15.01888494589098</v>
      </c>
      <c r="M11" s="693">
        <v>163.830408123791</v>
      </c>
      <c r="N11" s="337"/>
      <c r="O11" s="623">
        <v>0.004945033620357808</v>
      </c>
      <c r="P11" s="229"/>
    </row>
    <row r="12" spans="1:16" ht="18" customHeight="1">
      <c r="A12" s="615" t="s">
        <v>156</v>
      </c>
      <c r="B12" s="339"/>
      <c r="C12" s="614">
        <v>421.8394108849999</v>
      </c>
      <c r="D12" s="614">
        <v>34.60147580700001</v>
      </c>
      <c r="E12" s="614">
        <v>4.661539789</v>
      </c>
      <c r="F12" s="614">
        <v>40.1816643360001</v>
      </c>
      <c r="G12" s="614">
        <v>501.284090817</v>
      </c>
      <c r="H12" s="333"/>
      <c r="I12" s="688">
        <v>400.5000827150001</v>
      </c>
      <c r="J12" s="688">
        <v>31.60169011599999</v>
      </c>
      <c r="K12" s="688">
        <v>5.844339063999995</v>
      </c>
      <c r="L12" s="688">
        <v>43.614301948999795</v>
      </c>
      <c r="M12" s="688">
        <v>481.56041384399987</v>
      </c>
      <c r="N12" s="337"/>
      <c r="O12" s="618">
        <v>0.04095784538342384</v>
      </c>
      <c r="P12" s="229"/>
    </row>
    <row r="13" spans="1:16" ht="18" customHeight="1">
      <c r="A13" s="616" t="s">
        <v>161</v>
      </c>
      <c r="B13" s="339"/>
      <c r="C13" s="614">
        <v>65.85469645980146</v>
      </c>
      <c r="D13" s="614">
        <v>9.80986047739067</v>
      </c>
      <c r="E13" s="614">
        <v>2.49634528625</v>
      </c>
      <c r="F13" s="614">
        <v>8.49599768779238</v>
      </c>
      <c r="G13" s="614">
        <v>86.65689991123452</v>
      </c>
      <c r="H13" s="333"/>
      <c r="I13" s="614">
        <v>66.00360222942045</v>
      </c>
      <c r="J13" s="614">
        <v>7.427129336730205</v>
      </c>
      <c r="K13" s="614">
        <v>1.96249962109</v>
      </c>
      <c r="L13" s="614">
        <v>7.0425705203438955</v>
      </c>
      <c r="M13" s="614">
        <v>82.43580170758456</v>
      </c>
      <c r="N13" s="337"/>
      <c r="O13" s="618">
        <v>0.05120467219598335</v>
      </c>
      <c r="P13" s="229"/>
    </row>
    <row r="14" spans="1:16" ht="18" customHeight="1" thickBot="1">
      <c r="A14" s="619" t="s">
        <v>162</v>
      </c>
      <c r="B14" s="339"/>
      <c r="C14" s="614">
        <v>19.14671592661562</v>
      </c>
      <c r="D14" s="614">
        <v>5.020562220729825</v>
      </c>
      <c r="E14" s="614">
        <v>0</v>
      </c>
      <c r="F14" s="614">
        <v>1.112800242058054</v>
      </c>
      <c r="G14" s="614">
        <v>25.2800783894035</v>
      </c>
      <c r="H14" s="333"/>
      <c r="I14" s="614">
        <v>18.068532037168154</v>
      </c>
      <c r="J14" s="614">
        <v>2.7829070774784572</v>
      </c>
      <c r="K14" s="614">
        <v>0</v>
      </c>
      <c r="L14" s="614">
        <v>0.68252288535339</v>
      </c>
      <c r="M14" s="614">
        <v>21.533962</v>
      </c>
      <c r="N14" s="337"/>
      <c r="O14" s="618">
        <v>0.17396317451491283</v>
      </c>
      <c r="P14" s="229"/>
    </row>
    <row r="15" spans="1:16" ht="18" customHeight="1" thickBot="1">
      <c r="A15" s="626" t="s">
        <v>11</v>
      </c>
      <c r="B15" s="627"/>
      <c r="C15" s="629">
        <v>632.070589448891</v>
      </c>
      <c r="D15" s="629">
        <v>67.53790734752953</v>
      </c>
      <c r="E15" s="629">
        <v>13.933596017165998</v>
      </c>
      <c r="F15" s="629">
        <v>64.31953130405151</v>
      </c>
      <c r="G15" s="629">
        <v>777.861624117638</v>
      </c>
      <c r="H15" s="630"/>
      <c r="I15" s="629">
        <v>611.3286869912247</v>
      </c>
      <c r="J15" s="629">
        <v>57.941335200094656</v>
      </c>
      <c r="K15" s="629">
        <v>13.732283183467995</v>
      </c>
      <c r="L15" s="629">
        <v>66.35828030058806</v>
      </c>
      <c r="M15" s="629">
        <v>749.3605856753753</v>
      </c>
      <c r="N15" s="631"/>
      <c r="O15" s="632">
        <v>0.03803381040727616</v>
      </c>
      <c r="P15" s="229"/>
    </row>
    <row r="16" spans="1:16" ht="21" customHeight="1" thickBot="1">
      <c r="A16" s="594" t="s">
        <v>56</v>
      </c>
      <c r="B16" s="594"/>
      <c r="C16" s="596">
        <v>1459.8238582329654</v>
      </c>
      <c r="D16" s="596">
        <v>138.0731057790175</v>
      </c>
      <c r="E16" s="596">
        <v>206.98581287601954</v>
      </c>
      <c r="F16" s="596">
        <v>153.64577319500356</v>
      </c>
      <c r="G16" s="596">
        <v>1958.5285500830062</v>
      </c>
      <c r="H16" s="333"/>
      <c r="I16" s="596">
        <v>1405.5342432393293</v>
      </c>
      <c r="J16" s="596">
        <v>116.62886942153044</v>
      </c>
      <c r="K16" s="596">
        <v>163.52838113841767</v>
      </c>
      <c r="L16" s="596">
        <v>148.41325949957263</v>
      </c>
      <c r="M16" s="596">
        <v>1834.10475329885</v>
      </c>
      <c r="N16" s="337"/>
      <c r="O16" s="597">
        <v>0.06783898060367899</v>
      </c>
      <c r="P16" s="229"/>
    </row>
    <row r="17" spans="1:16" ht="15" customHeight="1">
      <c r="A17" s="595"/>
      <c r="B17" s="59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29"/>
    </row>
    <row r="18" spans="1:16" ht="15" customHeight="1">
      <c r="A18" s="343" t="s">
        <v>133</v>
      </c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29"/>
    </row>
    <row r="19" spans="1:15" ht="17.25" customHeight="1">
      <c r="A19" s="343" t="s">
        <v>134</v>
      </c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</row>
    <row r="20" spans="1:15" ht="17.25" customHeight="1">
      <c r="A20" s="343" t="s">
        <v>239</v>
      </c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</row>
    <row r="21" ht="23.25" customHeight="1"/>
    <row r="22" spans="1:15" ht="18" customHeight="1">
      <c r="A22" s="609" t="s">
        <v>112</v>
      </c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</row>
    <row r="23" spans="1:16" ht="18" customHeight="1" thickBot="1">
      <c r="A23" s="332"/>
      <c r="B23" s="333"/>
      <c r="C23" s="754" t="s">
        <v>222</v>
      </c>
      <c r="D23" s="754"/>
      <c r="E23" s="754"/>
      <c r="F23" s="754"/>
      <c r="G23" s="754"/>
      <c r="H23" s="333"/>
      <c r="I23" s="756" t="s">
        <v>227</v>
      </c>
      <c r="J23" s="756"/>
      <c r="K23" s="756"/>
      <c r="L23" s="756"/>
      <c r="M23" s="756"/>
      <c r="N23" s="671"/>
      <c r="O23" s="334" t="s">
        <v>64</v>
      </c>
      <c r="P23" s="229"/>
    </row>
    <row r="24" spans="1:16" ht="18" customHeight="1">
      <c r="A24" s="335"/>
      <c r="B24" s="306"/>
      <c r="C24" s="687" t="s">
        <v>52</v>
      </c>
      <c r="D24" s="757" t="s">
        <v>113</v>
      </c>
      <c r="E24" s="757"/>
      <c r="F24" s="687" t="s">
        <v>53</v>
      </c>
      <c r="G24" s="687" t="s">
        <v>54</v>
      </c>
      <c r="H24" s="333"/>
      <c r="I24" s="336" t="s">
        <v>52</v>
      </c>
      <c r="J24" s="757" t="s">
        <v>114</v>
      </c>
      <c r="K24" s="757"/>
      <c r="L24" s="336" t="s">
        <v>53</v>
      </c>
      <c r="M24" s="336" t="s">
        <v>54</v>
      </c>
      <c r="N24" s="337"/>
      <c r="O24" s="687" t="s">
        <v>69</v>
      </c>
      <c r="P24" s="229"/>
    </row>
    <row r="25" spans="1:16" s="250" customFormat="1" ht="18" customHeight="1">
      <c r="A25" s="615" t="s">
        <v>211</v>
      </c>
      <c r="B25" s="306"/>
      <c r="C25" s="688">
        <v>3867.385354491742</v>
      </c>
      <c r="D25" s="758">
        <v>449.92789648616304</v>
      </c>
      <c r="E25" s="758"/>
      <c r="F25" s="688">
        <v>522.736400481217</v>
      </c>
      <c r="G25" s="688">
        <v>4840.049651459122</v>
      </c>
      <c r="H25" s="333"/>
      <c r="I25" s="688">
        <v>3760.162193079259</v>
      </c>
      <c r="J25" s="758">
        <v>371.12350356967903</v>
      </c>
      <c r="K25" s="758"/>
      <c r="L25" s="688">
        <v>488.07295281548113</v>
      </c>
      <c r="M25" s="688">
        <v>4619.358649464419</v>
      </c>
      <c r="N25" s="337"/>
      <c r="O25" s="617">
        <v>0.04777524733228744</v>
      </c>
      <c r="P25" s="248"/>
    </row>
    <row r="26" spans="1:16" ht="18" customHeight="1">
      <c r="A26" s="338" t="s">
        <v>194</v>
      </c>
      <c r="B26" s="306"/>
      <c r="C26" s="678">
        <v>572.9659903496561</v>
      </c>
      <c r="D26" s="759">
        <v>28.916403000042</v>
      </c>
      <c r="E26" s="759">
        <v>216.32425384993297</v>
      </c>
      <c r="F26" s="678">
        <v>46.268771427292016</v>
      </c>
      <c r="G26" s="694">
        <v>648.1511647769901</v>
      </c>
      <c r="H26" s="630"/>
      <c r="I26" s="678">
        <v>499.539448935078</v>
      </c>
      <c r="J26" s="759">
        <v>22.73750899986</v>
      </c>
      <c r="K26" s="759">
        <v>216.32425384993297</v>
      </c>
      <c r="L26" s="678">
        <v>42.90762666002499</v>
      </c>
      <c r="M26" s="694">
        <v>565.184584594963</v>
      </c>
      <c r="N26" s="631"/>
      <c r="O26" s="618">
        <v>0.1467955468769282</v>
      </c>
      <c r="P26" s="229"/>
    </row>
    <row r="27" spans="1:16" ht="18" customHeight="1" thickBot="1">
      <c r="A27" s="625" t="s">
        <v>193</v>
      </c>
      <c r="B27" s="306"/>
      <c r="C27" s="691">
        <v>491.2174720380872</v>
      </c>
      <c r="D27" s="760">
        <v>27.485367999176002</v>
      </c>
      <c r="E27" s="760"/>
      <c r="F27" s="689">
        <v>123.50909813956358</v>
      </c>
      <c r="G27" s="689">
        <v>642.2119381768267</v>
      </c>
      <c r="H27" s="333"/>
      <c r="I27" s="689">
        <v>450.847825260484</v>
      </c>
      <c r="J27" s="760">
        <v>24.995332004258</v>
      </c>
      <c r="K27" s="760"/>
      <c r="L27" s="689">
        <v>114.53700599379991</v>
      </c>
      <c r="M27" s="689">
        <v>590.3801632585419</v>
      </c>
      <c r="N27" s="337"/>
      <c r="O27" s="624">
        <v>0.08779389644835756</v>
      </c>
      <c r="P27" s="229"/>
    </row>
    <row r="28" spans="1:16" ht="18" customHeight="1" thickBot="1">
      <c r="A28" s="626" t="s">
        <v>160</v>
      </c>
      <c r="B28" s="627"/>
      <c r="C28" s="690">
        <v>4931.568816879485</v>
      </c>
      <c r="D28" s="761">
        <v>506.32966748538104</v>
      </c>
      <c r="E28" s="761"/>
      <c r="F28" s="692">
        <v>692.5142700480726</v>
      </c>
      <c r="G28" s="692">
        <v>6130.412754412939</v>
      </c>
      <c r="H28" s="630"/>
      <c r="I28" s="690">
        <v>4710.549467274821</v>
      </c>
      <c r="J28" s="764">
        <v>418.85634457379706</v>
      </c>
      <c r="K28" s="764"/>
      <c r="L28" s="692">
        <v>645.517585469306</v>
      </c>
      <c r="M28" s="692">
        <v>5774.923397317924</v>
      </c>
      <c r="N28" s="631"/>
      <c r="O28" s="632">
        <v>0.061557415161578755</v>
      </c>
      <c r="P28" s="229"/>
    </row>
    <row r="29" spans="1:16" ht="18" customHeight="1">
      <c r="A29" s="611" t="s">
        <v>140</v>
      </c>
      <c r="B29" s="339"/>
      <c r="C29" s="688">
        <v>920.8353757265099</v>
      </c>
      <c r="D29" s="758">
        <v>189.829760407148</v>
      </c>
      <c r="E29" s="758"/>
      <c r="F29" s="693">
        <v>157.020745866342</v>
      </c>
      <c r="G29" s="693">
        <v>1267.685882</v>
      </c>
      <c r="H29" s="333"/>
      <c r="I29" s="688">
        <v>894.463491535816</v>
      </c>
      <c r="J29" s="765">
        <v>173.515130753577</v>
      </c>
      <c r="K29" s="765"/>
      <c r="L29" s="693">
        <v>161.67828489914203</v>
      </c>
      <c r="M29" s="693">
        <v>1229.6569071885351</v>
      </c>
      <c r="N29" s="337"/>
      <c r="O29" s="623">
        <v>0.030926492250926918</v>
      </c>
      <c r="P29" s="229"/>
    </row>
    <row r="30" spans="1:16" ht="18">
      <c r="A30" s="615" t="s">
        <v>156</v>
      </c>
      <c r="B30" s="339"/>
      <c r="C30" s="688">
        <v>2749.465253898</v>
      </c>
      <c r="D30" s="758">
        <v>305.440980698</v>
      </c>
      <c r="E30" s="758"/>
      <c r="F30" s="688">
        <v>449.5148147189996</v>
      </c>
      <c r="G30" s="688">
        <v>3504.421049315</v>
      </c>
      <c r="H30" s="333"/>
      <c r="I30" s="688">
        <v>2586.075794592666</v>
      </c>
      <c r="J30" s="758">
        <v>275.8417826121665</v>
      </c>
      <c r="K30" s="758"/>
      <c r="L30" s="688">
        <v>430.0827011621671</v>
      </c>
      <c r="M30" s="688">
        <v>3292.000278367</v>
      </c>
      <c r="N30" s="337"/>
      <c r="O30" s="618">
        <v>0.06456301378304596</v>
      </c>
      <c r="P30" s="229"/>
    </row>
    <row r="31" spans="1:16" ht="18" customHeight="1">
      <c r="A31" s="616" t="s">
        <v>161</v>
      </c>
      <c r="B31" s="339"/>
      <c r="C31" s="688">
        <v>341.71661420199996</v>
      </c>
      <c r="D31" s="758">
        <v>63.393716999999995</v>
      </c>
      <c r="E31" s="758"/>
      <c r="F31" s="688">
        <v>73.013803</v>
      </c>
      <c r="G31" s="688">
        <v>478.12413420199994</v>
      </c>
      <c r="H31" s="333"/>
      <c r="I31" s="688">
        <v>340.23290899999995</v>
      </c>
      <c r="J31" s="758">
        <v>47.539145</v>
      </c>
      <c r="K31" s="758"/>
      <c r="L31" s="688">
        <v>57.26946500000001</v>
      </c>
      <c r="M31" s="688">
        <v>445.041519</v>
      </c>
      <c r="N31" s="337"/>
      <c r="O31" s="618">
        <v>0.07433601987593419</v>
      </c>
      <c r="P31" s="229"/>
    </row>
    <row r="32" spans="1:16" ht="18" customHeight="1" thickBot="1">
      <c r="A32" s="619" t="s">
        <v>162</v>
      </c>
      <c r="B32" s="339"/>
      <c r="C32" s="691">
        <v>91.63379634</v>
      </c>
      <c r="D32" s="762">
        <v>18.338813</v>
      </c>
      <c r="E32" s="762"/>
      <c r="F32" s="689">
        <v>9.571823</v>
      </c>
      <c r="G32" s="691">
        <v>119.54443234</v>
      </c>
      <c r="H32" s="333"/>
      <c r="I32" s="691">
        <v>89.057594</v>
      </c>
      <c r="J32" s="760">
        <v>10.741527999999999</v>
      </c>
      <c r="K32" s="760"/>
      <c r="L32" s="689">
        <v>6.129020000000001</v>
      </c>
      <c r="M32" s="691">
        <v>105.928142</v>
      </c>
      <c r="N32" s="337"/>
      <c r="O32" s="618">
        <v>0.12854270907536547</v>
      </c>
      <c r="P32" s="229"/>
    </row>
    <row r="33" spans="1:15" ht="16.9" customHeight="1" thickBot="1">
      <c r="A33" s="626" t="s">
        <v>11</v>
      </c>
      <c r="B33" s="627"/>
      <c r="C33" s="690">
        <v>4103.651040166509</v>
      </c>
      <c r="D33" s="760">
        <v>577.003271105148</v>
      </c>
      <c r="E33" s="760"/>
      <c r="F33" s="690">
        <v>689.1211865853415</v>
      </c>
      <c r="G33" s="689">
        <v>5369.775497856999</v>
      </c>
      <c r="H33" s="630"/>
      <c r="I33" s="690">
        <v>3909.8297891284824</v>
      </c>
      <c r="J33" s="764">
        <v>507.6375863657436</v>
      </c>
      <c r="K33" s="764"/>
      <c r="L33" s="692">
        <v>655.1594710613091</v>
      </c>
      <c r="M33" s="690">
        <v>5072.626846555535</v>
      </c>
      <c r="N33" s="631"/>
      <c r="O33" s="632">
        <v>0.058602642909032276</v>
      </c>
    </row>
    <row r="34" spans="1:15" ht="24.95" customHeight="1" thickBot="1">
      <c r="A34" s="594" t="s">
        <v>56</v>
      </c>
      <c r="B34" s="594"/>
      <c r="C34" s="596">
        <v>9035.219857045995</v>
      </c>
      <c r="D34" s="763">
        <v>1083.332938590529</v>
      </c>
      <c r="E34" s="763">
        <v>0</v>
      </c>
      <c r="F34" s="596">
        <v>1381.6354566334142</v>
      </c>
      <c r="G34" s="681">
        <v>11500.188252269938</v>
      </c>
      <c r="H34" s="333"/>
      <c r="I34" s="596">
        <v>8620.379256403303</v>
      </c>
      <c r="J34" s="763">
        <v>926.4939309395406</v>
      </c>
      <c r="K34" s="763">
        <v>0</v>
      </c>
      <c r="L34" s="686">
        <v>1300.6770565306151</v>
      </c>
      <c r="M34" s="596">
        <v>10847.550243873458</v>
      </c>
      <c r="N34" s="337"/>
      <c r="O34" s="597">
        <v>0.060175678574353686</v>
      </c>
    </row>
    <row r="35" spans="1:12" ht="18" customHeight="1">
      <c r="A35" s="633"/>
      <c r="B35" s="634"/>
      <c r="K35" s="752"/>
      <c r="L35" s="753"/>
    </row>
    <row r="36" spans="1:15" ht="18" customHeight="1">
      <c r="A36" s="609" t="s">
        <v>60</v>
      </c>
      <c r="B36" s="609"/>
      <c r="C36" s="609"/>
      <c r="D36" s="609"/>
      <c r="E36" s="609"/>
      <c r="F36" s="252"/>
      <c r="G36" s="252"/>
      <c r="H36" s="252"/>
      <c r="I36" s="252"/>
      <c r="J36" s="252"/>
      <c r="K36" s="252"/>
      <c r="L36" s="252"/>
      <c r="M36" s="252"/>
      <c r="N36" s="252"/>
      <c r="O36" s="252"/>
    </row>
    <row r="37" spans="1:5" ht="18" customHeight="1" thickBot="1">
      <c r="A37" s="610" t="s">
        <v>61</v>
      </c>
      <c r="C37" s="590" t="s">
        <v>222</v>
      </c>
      <c r="D37" s="592" t="s">
        <v>227</v>
      </c>
      <c r="E37" s="593" t="s">
        <v>69</v>
      </c>
    </row>
    <row r="38" spans="1:5" ht="18" customHeight="1">
      <c r="A38" s="672" t="s">
        <v>158</v>
      </c>
      <c r="B38" s="257"/>
      <c r="C38" s="641">
        <v>59527.783339350004</v>
      </c>
      <c r="D38" s="591">
        <v>51726.656637739994</v>
      </c>
      <c r="E38" s="346">
        <v>0.15081443898924407</v>
      </c>
    </row>
    <row r="39" spans="1:5" ht="18" customHeight="1">
      <c r="A39" s="342" t="s">
        <v>194</v>
      </c>
      <c r="B39" s="257"/>
      <c r="C39" s="341">
        <v>6333.156569399072</v>
      </c>
      <c r="D39" s="642">
        <v>5846.703767914377</v>
      </c>
      <c r="E39" s="643">
        <v>0.08320120546456589</v>
      </c>
    </row>
    <row r="40" spans="1:5" ht="18" customHeight="1" thickBot="1">
      <c r="A40" s="640" t="s">
        <v>193</v>
      </c>
      <c r="B40" s="257"/>
      <c r="C40" s="645">
        <v>6844.177520810374</v>
      </c>
      <c r="D40" s="645">
        <v>5836.709309545146</v>
      </c>
      <c r="E40" s="646">
        <v>0.17260894072926503</v>
      </c>
    </row>
    <row r="41" spans="1:5" ht="18" customHeight="1" thickBot="1">
      <c r="A41" s="647" t="s">
        <v>160</v>
      </c>
      <c r="B41" s="648"/>
      <c r="C41" s="649">
        <v>72705.11742955945</v>
      </c>
      <c r="D41" s="650">
        <v>63410.06971519952</v>
      </c>
      <c r="E41" s="651">
        <v>0.14658630334437084</v>
      </c>
    </row>
    <row r="42" spans="1:5" ht="18" customHeight="1">
      <c r="A42" s="342" t="s">
        <v>140</v>
      </c>
      <c r="B42" s="257"/>
      <c r="C42" s="641">
        <v>7784.164582441661</v>
      </c>
      <c r="D42" s="591">
        <v>8860.193378195852</v>
      </c>
      <c r="E42" s="639">
        <v>-0.12144529468196508</v>
      </c>
    </row>
    <row r="43" spans="1:5" ht="18" customHeight="1">
      <c r="A43" s="615" t="s">
        <v>209</v>
      </c>
      <c r="B43" s="257"/>
      <c r="C43" s="341">
        <v>31078.235979128243</v>
      </c>
      <c r="D43" s="642">
        <v>29369.9150362488</v>
      </c>
      <c r="E43" s="643">
        <v>0.05816567534400452</v>
      </c>
    </row>
    <row r="44" spans="1:5" ht="18" customHeight="1">
      <c r="A44" s="615" t="s">
        <v>161</v>
      </c>
      <c r="B44" s="257"/>
      <c r="C44" s="644">
        <v>4975.375355207696</v>
      </c>
      <c r="D44" s="642">
        <v>5149.528659105089</v>
      </c>
      <c r="E44" s="643">
        <v>-0.03381927073839386</v>
      </c>
    </row>
    <row r="45" spans="1:5" ht="18" customHeight="1" thickBot="1">
      <c r="A45" s="342" t="s">
        <v>162</v>
      </c>
      <c r="B45" s="257"/>
      <c r="C45" s="636">
        <v>2098.0442832529425</v>
      </c>
      <c r="D45" s="645">
        <v>1845.0599756115384</v>
      </c>
      <c r="E45" s="646">
        <v>0.13711440873760927</v>
      </c>
    </row>
    <row r="46" spans="1:7" ht="20.45" customHeight="1" thickBot="1">
      <c r="A46" s="652" t="s">
        <v>11</v>
      </c>
      <c r="B46" s="648"/>
      <c r="C46" s="649">
        <v>45935.82020003055</v>
      </c>
      <c r="D46" s="653">
        <v>45224.69704916128</v>
      </c>
      <c r="E46" s="654">
        <v>0.015724221438039532</v>
      </c>
      <c r="G46" s="246"/>
    </row>
    <row r="47" spans="1:6" ht="18.6" customHeight="1" thickBot="1">
      <c r="A47" s="635" t="s">
        <v>56</v>
      </c>
      <c r="B47" s="598"/>
      <c r="C47" s="599">
        <v>118640.93762959</v>
      </c>
      <c r="D47" s="637">
        <v>108634.7667643608</v>
      </c>
      <c r="E47" s="638">
        <v>0.09210836607155004</v>
      </c>
      <c r="F47" s="333"/>
    </row>
    <row r="48" spans="3:6" ht="11.1" customHeight="1">
      <c r="C48" s="333"/>
      <c r="D48" s="333"/>
      <c r="E48" s="333"/>
      <c r="F48" s="333"/>
    </row>
    <row r="49" spans="1:5" ht="16.9" customHeight="1">
      <c r="A49" s="343" t="s">
        <v>210</v>
      </c>
      <c r="C49" s="333"/>
      <c r="D49" s="333"/>
      <c r="E49" s="333"/>
    </row>
    <row r="50" ht="15.6" customHeight="1">
      <c r="A50" s="369" t="s">
        <v>234</v>
      </c>
    </row>
    <row r="51" ht="11.1" customHeight="1">
      <c r="A51" s="344"/>
    </row>
  </sheetData>
  <mergeCells count="30">
    <mergeCell ref="C23:G23"/>
    <mergeCell ref="I23:M23"/>
    <mergeCell ref="A1:O1"/>
    <mergeCell ref="A2:O2"/>
    <mergeCell ref="A4:O4"/>
    <mergeCell ref="C5:G5"/>
    <mergeCell ref="I5:M5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K35:L3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9"/>
  <sheetViews>
    <sheetView showGridLines="0" workbookViewId="0" topLeftCell="A1">
      <selection activeCell="G19" sqref="G19"/>
    </sheetView>
  </sheetViews>
  <sheetFormatPr defaultColWidth="9.8515625" defaultRowHeight="10.5" customHeight="1"/>
  <cols>
    <col min="1" max="1" width="32.421875" style="220" customWidth="1"/>
    <col min="2" max="2" width="1.7109375" style="223" customWidth="1"/>
    <col min="3" max="3" width="11.28125" style="221" customWidth="1"/>
    <col min="4" max="4" width="13.140625" style="221" customWidth="1"/>
    <col min="5" max="7" width="11.28125" style="221" customWidth="1"/>
    <col min="8" max="8" width="2.7109375" style="221" customWidth="1"/>
    <col min="9" max="10" width="11.28125" style="221" customWidth="1"/>
    <col min="11" max="13" width="11.28125" style="223" customWidth="1"/>
    <col min="14" max="14" width="3.00390625" style="223" customWidth="1"/>
    <col min="15" max="15" width="10.57421875" style="223" customWidth="1"/>
    <col min="16" max="16" width="13.57421875" style="213" customWidth="1"/>
    <col min="17" max="16384" width="9.8515625" style="213" customWidth="1"/>
  </cols>
  <sheetData>
    <row r="1" spans="1:18" ht="14.25" customHeight="1">
      <c r="A1" s="768" t="s">
        <v>76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212"/>
      <c r="Q1" s="212"/>
      <c r="R1" s="212"/>
    </row>
    <row r="2" spans="1:18" ht="16.5" customHeight="1">
      <c r="A2" s="768" t="s">
        <v>88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214"/>
      <c r="Q2" s="214"/>
      <c r="R2" s="214"/>
    </row>
    <row r="3" spans="1:15" ht="10.5" customHeight="1">
      <c r="A3" s="215"/>
      <c r="B3" s="216"/>
      <c r="C3" s="217"/>
      <c r="D3" s="217"/>
      <c r="E3" s="217"/>
      <c r="F3" s="217"/>
      <c r="G3" s="217"/>
      <c r="H3" s="217"/>
      <c r="I3" s="217"/>
      <c r="J3" s="217"/>
      <c r="K3" s="218"/>
      <c r="L3" s="218"/>
      <c r="M3" s="218"/>
      <c r="N3" s="218"/>
      <c r="O3" s="219"/>
    </row>
    <row r="4" spans="1:15" ht="23.25" customHeight="1" thickBot="1">
      <c r="A4" s="769" t="s">
        <v>55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</row>
    <row r="5" spans="2:15" ht="15" customHeight="1">
      <c r="B5" s="221"/>
      <c r="C5" s="766" t="s">
        <v>42</v>
      </c>
      <c r="D5" s="766"/>
      <c r="E5" s="766"/>
      <c r="F5" s="766"/>
      <c r="G5" s="766"/>
      <c r="H5" s="222"/>
      <c r="I5" s="766" t="s">
        <v>72</v>
      </c>
      <c r="J5" s="766"/>
      <c r="K5" s="766"/>
      <c r="L5" s="766"/>
      <c r="M5" s="766"/>
      <c r="O5" s="224" t="s">
        <v>64</v>
      </c>
    </row>
    <row r="6" spans="1:18" ht="15" customHeight="1">
      <c r="A6" s="225"/>
      <c r="B6" s="226"/>
      <c r="C6" s="227" t="s">
        <v>52</v>
      </c>
      <c r="D6" s="227" t="s">
        <v>62</v>
      </c>
      <c r="E6" s="227" t="s">
        <v>63</v>
      </c>
      <c r="F6" s="227" t="s">
        <v>53</v>
      </c>
      <c r="G6" s="227" t="s">
        <v>54</v>
      </c>
      <c r="H6" s="228"/>
      <c r="I6" s="227" t="s">
        <v>52</v>
      </c>
      <c r="J6" s="227" t="s">
        <v>62</v>
      </c>
      <c r="K6" s="227" t="s">
        <v>63</v>
      </c>
      <c r="L6" s="227" t="s">
        <v>53</v>
      </c>
      <c r="M6" s="227" t="s">
        <v>54</v>
      </c>
      <c r="N6" s="229"/>
      <c r="O6" s="230" t="s">
        <v>69</v>
      </c>
      <c r="P6" s="229"/>
      <c r="Q6" s="231"/>
      <c r="R6" s="231"/>
    </row>
    <row r="7" spans="1:18" ht="15" customHeight="1">
      <c r="A7" s="232" t="s">
        <v>158</v>
      </c>
      <c r="B7" s="226"/>
      <c r="C7" s="233">
        <v>1348.7874795286134</v>
      </c>
      <c r="D7" s="233">
        <v>102.94644582571998</v>
      </c>
      <c r="E7" s="233">
        <v>279.00265227466207</v>
      </c>
      <c r="F7" s="233">
        <v>119.46996694924093</v>
      </c>
      <c r="G7" s="233">
        <v>1850.2065445782364</v>
      </c>
      <c r="H7" s="234"/>
      <c r="I7" s="233">
        <v>1345.9936250446062</v>
      </c>
      <c r="J7" s="233">
        <v>98.36932460546805</v>
      </c>
      <c r="K7" s="233">
        <v>289.28269844361887</v>
      </c>
      <c r="L7" s="233">
        <v>111.31731108283299</v>
      </c>
      <c r="M7" s="233">
        <v>1844.962959176526</v>
      </c>
      <c r="N7" s="235"/>
      <c r="O7" s="236">
        <v>0.0028421087673493606</v>
      </c>
      <c r="P7" s="229"/>
      <c r="Q7" s="229"/>
      <c r="R7" s="237"/>
    </row>
    <row r="8" spans="1:18" ht="15" customHeight="1">
      <c r="A8" s="232" t="s">
        <v>159</v>
      </c>
      <c r="B8" s="226"/>
      <c r="C8" s="233">
        <v>182.4451296019995</v>
      </c>
      <c r="D8" s="233">
        <v>11.073881403545537</v>
      </c>
      <c r="E8" s="233">
        <v>0.6235227273</v>
      </c>
      <c r="F8" s="233">
        <v>20.606453537057085</v>
      </c>
      <c r="G8" s="233">
        <v>214.74898726990213</v>
      </c>
      <c r="H8" s="234"/>
      <c r="I8" s="233">
        <v>142.76398875339703</v>
      </c>
      <c r="J8" s="233">
        <v>10.466978845332001</v>
      </c>
      <c r="K8" s="233">
        <v>0.6141297238</v>
      </c>
      <c r="L8" s="233">
        <v>19.110860696570015</v>
      </c>
      <c r="M8" s="233">
        <v>172.95595801909906</v>
      </c>
      <c r="N8" s="235"/>
      <c r="O8" s="236">
        <v>0.24163971990018407</v>
      </c>
      <c r="P8" s="229"/>
      <c r="Q8" s="229"/>
      <c r="R8" s="237"/>
    </row>
    <row r="9" spans="1:18" ht="15" customHeight="1">
      <c r="A9" s="238" t="s">
        <v>160</v>
      </c>
      <c r="B9" s="226"/>
      <c r="C9" s="239">
        <v>1531.232609130613</v>
      </c>
      <c r="D9" s="239">
        <v>114.02032722926552</v>
      </c>
      <c r="E9" s="239">
        <v>279.62617500196205</v>
      </c>
      <c r="F9" s="239">
        <v>140.07642048629802</v>
      </c>
      <c r="G9" s="239">
        <v>2064.9555318481384</v>
      </c>
      <c r="H9" s="234"/>
      <c r="I9" s="239">
        <v>1488.7576137980031</v>
      </c>
      <c r="J9" s="239">
        <v>108.83630345080005</v>
      </c>
      <c r="K9" s="239">
        <v>289.89682816741885</v>
      </c>
      <c r="L9" s="239">
        <v>130.428171779403</v>
      </c>
      <c r="M9" s="239">
        <v>2017.918917195625</v>
      </c>
      <c r="N9" s="235"/>
      <c r="O9" s="240">
        <v>0.023309467120652183</v>
      </c>
      <c r="P9" s="229"/>
      <c r="Q9" s="229"/>
      <c r="R9" s="237"/>
    </row>
    <row r="10" spans="1:18" ht="15" customHeight="1">
      <c r="A10" s="232" t="s">
        <v>140</v>
      </c>
      <c r="B10" s="241"/>
      <c r="C10" s="233">
        <v>207.63263895840572</v>
      </c>
      <c r="D10" s="233">
        <v>26.649514448966563</v>
      </c>
      <c r="E10" s="233">
        <v>19.63986722022812</v>
      </c>
      <c r="F10" s="233">
        <v>17.51671652906278</v>
      </c>
      <c r="G10" s="233">
        <v>271.4387371566632</v>
      </c>
      <c r="H10" s="234"/>
      <c r="I10" s="233">
        <v>199.71164529589367</v>
      </c>
      <c r="J10" s="233">
        <v>24.444750049377006</v>
      </c>
      <c r="K10" s="233">
        <v>18.60337986036104</v>
      </c>
      <c r="L10" s="233">
        <v>22.28192821577302</v>
      </c>
      <c r="M10" s="233">
        <v>265.04170342140475</v>
      </c>
      <c r="N10" s="235"/>
      <c r="O10" s="236">
        <v>0.024135951635835262</v>
      </c>
      <c r="P10" s="229"/>
      <c r="Q10" s="229"/>
      <c r="R10" s="237"/>
    </row>
    <row r="11" spans="1:18" ht="15" customHeight="1">
      <c r="A11" s="232" t="s">
        <v>163</v>
      </c>
      <c r="B11" s="241"/>
      <c r="C11" s="233" t="s">
        <v>164</v>
      </c>
      <c r="D11" s="233" t="s">
        <v>164</v>
      </c>
      <c r="E11" s="233" t="s">
        <v>164</v>
      </c>
      <c r="F11" s="233" t="s">
        <v>164</v>
      </c>
      <c r="G11" s="233" t="s">
        <v>164</v>
      </c>
      <c r="H11" s="234"/>
      <c r="I11" s="233">
        <v>54.565427422863245</v>
      </c>
      <c r="J11" s="233">
        <v>6.812715123603999</v>
      </c>
      <c r="K11" s="233">
        <v>0.5386174343550003</v>
      </c>
      <c r="L11" s="233">
        <v>2.328116266208157</v>
      </c>
      <c r="M11" s="233">
        <v>64.2448762470304</v>
      </c>
      <c r="N11" s="235"/>
      <c r="O11" s="236" t="s">
        <v>165</v>
      </c>
      <c r="P11" s="229"/>
      <c r="Q11" s="229"/>
      <c r="R11" s="237"/>
    </row>
    <row r="12" spans="1:18" ht="15" customHeight="1">
      <c r="A12" s="232" t="s">
        <v>166</v>
      </c>
      <c r="B12" s="241"/>
      <c r="C12" s="233">
        <v>688.8329893959999</v>
      </c>
      <c r="D12" s="233">
        <v>46.879093447999935</v>
      </c>
      <c r="E12" s="233">
        <v>7.61180833199999</v>
      </c>
      <c r="F12" s="233">
        <v>44.098083190999965</v>
      </c>
      <c r="G12" s="233">
        <v>787.4219743669998</v>
      </c>
      <c r="H12" s="234"/>
      <c r="I12" s="233">
        <v>680.4278690049</v>
      </c>
      <c r="J12" s="233">
        <v>40.7533745946934</v>
      </c>
      <c r="K12" s="233">
        <v>6.557490625406596</v>
      </c>
      <c r="L12" s="233">
        <v>37.321826043000016</v>
      </c>
      <c r="M12" s="233">
        <v>765.0605602679999</v>
      </c>
      <c r="N12" s="235"/>
      <c r="O12" s="236">
        <v>0.029228292844120318</v>
      </c>
      <c r="P12" s="229"/>
      <c r="Q12" s="229"/>
      <c r="R12" s="237"/>
    </row>
    <row r="13" spans="1:18" ht="15" customHeight="1">
      <c r="A13" s="232" t="s">
        <v>161</v>
      </c>
      <c r="B13" s="241"/>
      <c r="C13" s="233">
        <v>140.87414949984108</v>
      </c>
      <c r="D13" s="233">
        <v>17.365952824910146</v>
      </c>
      <c r="E13" s="233">
        <v>4.67982621596001</v>
      </c>
      <c r="F13" s="233">
        <v>12.374268302895594</v>
      </c>
      <c r="G13" s="233">
        <v>175.29419684360684</v>
      </c>
      <c r="H13" s="234"/>
      <c r="I13" s="233">
        <v>166.207577073427</v>
      </c>
      <c r="J13" s="233">
        <v>20.416248996705722</v>
      </c>
      <c r="K13" s="233">
        <v>3.7272423059400035</v>
      </c>
      <c r="L13" s="233">
        <v>15.57097857725226</v>
      </c>
      <c r="M13" s="233">
        <v>205.92204695332495</v>
      </c>
      <c r="N13" s="235"/>
      <c r="O13" s="236">
        <v>-0.1487351673260141</v>
      </c>
      <c r="P13" s="229"/>
      <c r="Q13" s="229"/>
      <c r="R13" s="237"/>
    </row>
    <row r="14" spans="1:18" ht="15" customHeight="1">
      <c r="A14" s="232" t="s">
        <v>162</v>
      </c>
      <c r="B14" s="241"/>
      <c r="C14" s="233">
        <v>20.784635148441673</v>
      </c>
      <c r="D14" s="233">
        <v>1.5717934128490405</v>
      </c>
      <c r="E14" s="233">
        <v>0</v>
      </c>
      <c r="F14" s="233">
        <v>0.3305426916669942</v>
      </c>
      <c r="G14" s="233">
        <v>22.686971252957708</v>
      </c>
      <c r="H14" s="234"/>
      <c r="I14" s="233" t="s">
        <v>164</v>
      </c>
      <c r="J14" s="233" t="s">
        <v>164</v>
      </c>
      <c r="K14" s="233" t="s">
        <v>164</v>
      </c>
      <c r="L14" s="233" t="s">
        <v>164</v>
      </c>
      <c r="M14" s="233" t="s">
        <v>164</v>
      </c>
      <c r="N14" s="235"/>
      <c r="O14" s="236" t="s">
        <v>167</v>
      </c>
      <c r="P14" s="229"/>
      <c r="Q14" s="229"/>
      <c r="R14" s="237"/>
    </row>
    <row r="15" spans="1:18" ht="15" customHeight="1">
      <c r="A15" s="238" t="s">
        <v>11</v>
      </c>
      <c r="B15" s="226"/>
      <c r="C15" s="239">
        <v>1058.1244130026882</v>
      </c>
      <c r="D15" s="239">
        <v>92.46635413472569</v>
      </c>
      <c r="E15" s="239">
        <v>31.931501768188117</v>
      </c>
      <c r="F15" s="239">
        <v>74.31961071462534</v>
      </c>
      <c r="G15" s="239">
        <v>1256.8418796202275</v>
      </c>
      <c r="H15" s="234"/>
      <c r="I15" s="239">
        <v>1100.912518797084</v>
      </c>
      <c r="J15" s="239">
        <v>92.42708876438013</v>
      </c>
      <c r="K15" s="239">
        <v>29.42673022606264</v>
      </c>
      <c r="L15" s="239">
        <v>77.50284910223345</v>
      </c>
      <c r="M15" s="239">
        <v>1300.26918688976</v>
      </c>
      <c r="N15" s="235"/>
      <c r="O15" s="240">
        <v>-0.03339870521227262</v>
      </c>
      <c r="P15" s="229"/>
      <c r="Q15" s="229"/>
      <c r="R15" s="237"/>
    </row>
    <row r="16" spans="1:18" ht="15" customHeight="1" thickBot="1">
      <c r="A16" s="242" t="s">
        <v>56</v>
      </c>
      <c r="B16" s="242"/>
      <c r="C16" s="243">
        <v>2589.357022133301</v>
      </c>
      <c r="D16" s="243">
        <v>206.4866813639912</v>
      </c>
      <c r="E16" s="243">
        <v>311.5576767701502</v>
      </c>
      <c r="F16" s="243">
        <v>214.39603120092335</v>
      </c>
      <c r="G16" s="243">
        <v>3321.7974114683657</v>
      </c>
      <c r="H16" s="243"/>
      <c r="I16" s="243">
        <v>2589.670132595087</v>
      </c>
      <c r="J16" s="243">
        <v>201.26339221518018</v>
      </c>
      <c r="K16" s="243">
        <v>319.3235583934815</v>
      </c>
      <c r="L16" s="243">
        <v>207.93102088163644</v>
      </c>
      <c r="M16" s="243">
        <v>3318.188104085385</v>
      </c>
      <c r="N16" s="243"/>
      <c r="O16" s="244">
        <v>0.001087734410998742</v>
      </c>
      <c r="P16" s="229"/>
      <c r="Q16" s="229"/>
      <c r="R16" s="237"/>
    </row>
    <row r="17" spans="1:18" ht="6" customHeight="1">
      <c r="A17" s="245"/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  <c r="P17" s="229"/>
      <c r="Q17" s="229"/>
      <c r="R17" s="237"/>
    </row>
    <row r="18" spans="1:18" ht="15" customHeight="1">
      <c r="A18" s="203" t="s">
        <v>70</v>
      </c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29"/>
      <c r="Q18" s="229"/>
      <c r="R18" s="237"/>
    </row>
    <row r="19" spans="1:18" ht="15" customHeight="1">
      <c r="A19" s="203" t="s">
        <v>71</v>
      </c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29"/>
      <c r="Q19" s="229"/>
      <c r="R19" s="237"/>
    </row>
    <row r="20" ht="17.25" customHeight="1"/>
    <row r="21" spans="1:15" ht="23.25" customHeight="1" thickBot="1">
      <c r="A21" s="769" t="s">
        <v>57</v>
      </c>
      <c r="B21" s="769"/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69"/>
    </row>
    <row r="22" spans="2:15" ht="15" customHeight="1">
      <c r="B22" s="221"/>
      <c r="C22" s="766" t="str">
        <f>+C5</f>
        <v>FY 2018</v>
      </c>
      <c r="D22" s="766"/>
      <c r="E22" s="766"/>
      <c r="F22" s="766"/>
      <c r="G22" s="766"/>
      <c r="H22" s="222"/>
      <c r="I22" s="766" t="s">
        <v>72</v>
      </c>
      <c r="J22" s="766"/>
      <c r="K22" s="766"/>
      <c r="L22" s="766"/>
      <c r="M22" s="766"/>
      <c r="O22" s="224" t="s">
        <v>64</v>
      </c>
    </row>
    <row r="23" spans="1:18" ht="15" customHeight="1">
      <c r="A23" s="225"/>
      <c r="B23" s="226"/>
      <c r="C23" s="227" t="s">
        <v>52</v>
      </c>
      <c r="D23" s="767" t="s">
        <v>62</v>
      </c>
      <c r="E23" s="767"/>
      <c r="F23" s="227" t="s">
        <v>53</v>
      </c>
      <c r="G23" s="227" t="s">
        <v>54</v>
      </c>
      <c r="H23" s="228"/>
      <c r="I23" s="227" t="s">
        <v>52</v>
      </c>
      <c r="J23" s="767" t="s">
        <v>62</v>
      </c>
      <c r="K23" s="767"/>
      <c r="L23" s="227" t="s">
        <v>53</v>
      </c>
      <c r="M23" s="227" t="s">
        <v>54</v>
      </c>
      <c r="N23" s="229"/>
      <c r="O23" s="230" t="s">
        <v>69</v>
      </c>
      <c r="P23" s="229"/>
      <c r="Q23" s="231"/>
      <c r="R23" s="231"/>
    </row>
    <row r="24" spans="1:18" ht="15" customHeight="1">
      <c r="A24" s="232" t="str">
        <f aca="true" t="shared" si="0" ref="A24:A33">+A7</f>
        <v>Mexico</v>
      </c>
      <c r="B24" s="226"/>
      <c r="C24" s="233">
        <v>8015.0707722720435</v>
      </c>
      <c r="D24" s="752">
        <v>754.938912802067</v>
      </c>
      <c r="E24" s="752"/>
      <c r="F24" s="233">
        <v>958.1705644824331</v>
      </c>
      <c r="G24" s="233">
        <v>9728.180249556543</v>
      </c>
      <c r="H24" s="234"/>
      <c r="I24" s="233">
        <v>8122.690524120366</v>
      </c>
      <c r="J24" s="752">
        <v>727.605727356972</v>
      </c>
      <c r="K24" s="752"/>
      <c r="L24" s="233">
        <v>914.1849609796631</v>
      </c>
      <c r="M24" s="233">
        <v>9764.481212457</v>
      </c>
      <c r="N24" s="235"/>
      <c r="O24" s="236">
        <v>-0.003717654026938577</v>
      </c>
      <c r="P24" s="229"/>
      <c r="Q24" s="229"/>
      <c r="R24" s="237"/>
    </row>
    <row r="25" spans="1:18" s="250" customFormat="1" ht="15" customHeight="1">
      <c r="A25" s="232" t="str">
        <f t="shared" si="0"/>
        <v>Central America</v>
      </c>
      <c r="B25" s="226"/>
      <c r="C25" s="233">
        <v>1468.0899284513453</v>
      </c>
      <c r="D25" s="752">
        <v>63.78698062260637</v>
      </c>
      <c r="E25" s="752"/>
      <c r="F25" s="233">
        <v>247.40932983520372</v>
      </c>
      <c r="G25" s="233">
        <v>1779.2862389091551</v>
      </c>
      <c r="H25" s="234"/>
      <c r="I25" s="233">
        <v>1158.79813209338</v>
      </c>
      <c r="J25" s="752">
        <v>61.033320000475996</v>
      </c>
      <c r="K25" s="752"/>
      <c r="L25" s="233">
        <v>247.35081099086455</v>
      </c>
      <c r="M25" s="233">
        <v>1467.1822630847205</v>
      </c>
      <c r="N25" s="235"/>
      <c r="O25" s="236">
        <v>0.21272338391567147</v>
      </c>
      <c r="P25" s="248"/>
      <c r="Q25" s="248"/>
      <c r="R25" s="249"/>
    </row>
    <row r="26" spans="1:18" ht="15" customHeight="1">
      <c r="A26" s="238" t="str">
        <f t="shared" si="0"/>
        <v>Mexico and Central America</v>
      </c>
      <c r="B26" s="226"/>
      <c r="C26" s="239">
        <v>9483.160700723389</v>
      </c>
      <c r="D26" s="770">
        <v>818.7258934246734</v>
      </c>
      <c r="E26" s="770"/>
      <c r="F26" s="239">
        <v>1205.579894317637</v>
      </c>
      <c r="G26" s="239">
        <v>11507.466488465698</v>
      </c>
      <c r="H26" s="234"/>
      <c r="I26" s="239">
        <v>9281.488656213745</v>
      </c>
      <c r="J26" s="770">
        <v>788.639047357448</v>
      </c>
      <c r="K26" s="770"/>
      <c r="L26" s="239">
        <v>1161.5357719705275</v>
      </c>
      <c r="M26" s="239">
        <v>11231.663475541722</v>
      </c>
      <c r="N26" s="235"/>
      <c r="O26" s="240">
        <v>0.024555847272718756</v>
      </c>
      <c r="P26" s="229"/>
      <c r="Q26" s="229"/>
      <c r="R26" s="237"/>
    </row>
    <row r="27" spans="1:18" ht="15" customHeight="1">
      <c r="A27" s="232" t="str">
        <f t="shared" si="0"/>
        <v>Colombia</v>
      </c>
      <c r="B27" s="241"/>
      <c r="C27" s="233">
        <v>1505.2928943262718</v>
      </c>
      <c r="D27" s="752">
        <v>361.3400986578296</v>
      </c>
      <c r="E27" s="752"/>
      <c r="F27" s="233">
        <v>193.66657719518182</v>
      </c>
      <c r="G27" s="233">
        <v>2060.2995701792834</v>
      </c>
      <c r="H27" s="234"/>
      <c r="I27" s="233">
        <v>1511.4707780259032</v>
      </c>
      <c r="J27" s="752">
        <v>312.543855341476</v>
      </c>
      <c r="K27" s="752"/>
      <c r="L27" s="233">
        <v>222.5135356326207</v>
      </c>
      <c r="M27" s="233">
        <v>2046.528169</v>
      </c>
      <c r="N27" s="235"/>
      <c r="O27" s="236">
        <v>0.006729153005508248</v>
      </c>
      <c r="P27" s="229"/>
      <c r="Q27" s="229"/>
      <c r="R27" s="237"/>
    </row>
    <row r="28" spans="1:18" ht="15" customHeight="1">
      <c r="A28" s="232" t="str">
        <f t="shared" si="0"/>
        <v>Venezuela</v>
      </c>
      <c r="B28" s="241"/>
      <c r="C28" s="233" t="s">
        <v>165</v>
      </c>
      <c r="D28" s="752" t="s">
        <v>165</v>
      </c>
      <c r="E28" s="752"/>
      <c r="F28" s="233" t="s">
        <v>165</v>
      </c>
      <c r="G28" s="233" t="s">
        <v>165</v>
      </c>
      <c r="H28" s="234"/>
      <c r="I28" s="233">
        <v>358.31320892731287</v>
      </c>
      <c r="J28" s="752">
        <v>61.53061242959369</v>
      </c>
      <c r="K28" s="752">
        <v>0</v>
      </c>
      <c r="L28" s="233">
        <v>21.180118985202522</v>
      </c>
      <c r="M28" s="233">
        <v>441.0239403421091</v>
      </c>
      <c r="N28" s="235"/>
      <c r="O28" s="236" t="s">
        <v>165</v>
      </c>
      <c r="P28" s="229"/>
      <c r="Q28" s="229"/>
      <c r="R28" s="237"/>
    </row>
    <row r="29" spans="1:18" ht="15" customHeight="1">
      <c r="A29" s="232" t="str">
        <f t="shared" si="0"/>
        <v>Brazil</v>
      </c>
      <c r="B29" s="241"/>
      <c r="C29" s="233">
        <v>4237.332109242993</v>
      </c>
      <c r="D29" s="752">
        <v>405.23775467800004</v>
      </c>
      <c r="E29" s="752"/>
      <c r="F29" s="233">
        <v>482.87107327199993</v>
      </c>
      <c r="G29" s="233">
        <v>5125.440937192993</v>
      </c>
      <c r="H29" s="234"/>
      <c r="I29" s="233">
        <v>4079.562690444999</v>
      </c>
      <c r="J29" s="752">
        <v>358.406512485</v>
      </c>
      <c r="K29" s="752">
        <v>0</v>
      </c>
      <c r="L29" s="233">
        <v>419.6534138950001</v>
      </c>
      <c r="M29" s="233">
        <v>4857.622616825</v>
      </c>
      <c r="N29" s="235"/>
      <c r="O29" s="236">
        <v>0.0551336201870376</v>
      </c>
      <c r="P29" s="229"/>
      <c r="Q29" s="229"/>
      <c r="R29" s="237"/>
    </row>
    <row r="30" spans="1:18" ht="15" customHeight="1">
      <c r="A30" s="232" t="str">
        <f t="shared" si="0"/>
        <v>Argentina</v>
      </c>
      <c r="B30" s="241"/>
      <c r="C30" s="233">
        <v>737.9683120000001</v>
      </c>
      <c r="D30" s="752">
        <v>97.255323</v>
      </c>
      <c r="E30" s="752"/>
      <c r="F30" s="233">
        <v>84.84806099999999</v>
      </c>
      <c r="G30" s="233">
        <v>920.0716960000001</v>
      </c>
      <c r="H30" s="234"/>
      <c r="I30" s="233">
        <v>813.9030439999998</v>
      </c>
      <c r="J30" s="752">
        <v>105.025109</v>
      </c>
      <c r="K30" s="752">
        <v>0</v>
      </c>
      <c r="L30" s="233">
        <v>101.02075099999999</v>
      </c>
      <c r="M30" s="233">
        <v>1019.9489039999999</v>
      </c>
      <c r="N30" s="235"/>
      <c r="O30" s="236">
        <v>-0.09792373677573929</v>
      </c>
      <c r="P30" s="229"/>
      <c r="Q30" s="229"/>
      <c r="R30" s="237"/>
    </row>
    <row r="31" spans="1:18" ht="15" customHeight="1">
      <c r="A31" s="232" t="str">
        <f t="shared" si="0"/>
        <v>Uruguay</v>
      </c>
      <c r="B31" s="241"/>
      <c r="C31" s="233">
        <v>103.92189478553362</v>
      </c>
      <c r="D31" s="752">
        <v>7.267870804047755</v>
      </c>
      <c r="E31" s="752"/>
      <c r="F31" s="233">
        <v>1.2092929322553125</v>
      </c>
      <c r="G31" s="233">
        <v>112.3990585218367</v>
      </c>
      <c r="H31" s="234"/>
      <c r="I31" s="233" t="s">
        <v>165</v>
      </c>
      <c r="J31" s="752" t="s">
        <v>165</v>
      </c>
      <c r="K31" s="752">
        <v>0</v>
      </c>
      <c r="L31" s="233" t="s">
        <v>165</v>
      </c>
      <c r="M31" s="233" t="s">
        <v>165</v>
      </c>
      <c r="N31" s="235"/>
      <c r="O31" s="236" t="s">
        <v>167</v>
      </c>
      <c r="P31" s="229"/>
      <c r="Q31" s="229"/>
      <c r="R31" s="237"/>
    </row>
    <row r="32" spans="1:18" ht="15" customHeight="1">
      <c r="A32" s="238" t="str">
        <f t="shared" si="0"/>
        <v>South America</v>
      </c>
      <c r="B32" s="226"/>
      <c r="C32" s="239">
        <v>6584.515210354798</v>
      </c>
      <c r="D32" s="770">
        <v>871.1010471398774</v>
      </c>
      <c r="E32" s="770"/>
      <c r="F32" s="239">
        <v>762.595004399437</v>
      </c>
      <c r="G32" s="239">
        <v>8218.211261894114</v>
      </c>
      <c r="H32" s="234"/>
      <c r="I32" s="239">
        <v>6763.249721398215</v>
      </c>
      <c r="J32" s="770">
        <v>837.5060892560697</v>
      </c>
      <c r="K32" s="770"/>
      <c r="L32" s="239">
        <v>764.3678195128233</v>
      </c>
      <c r="M32" s="239">
        <v>8365.123630167109</v>
      </c>
      <c r="N32" s="235"/>
      <c r="O32" s="240">
        <v>-0.01756248619484657</v>
      </c>
      <c r="P32" s="229"/>
      <c r="Q32" s="229"/>
      <c r="R32" s="237"/>
    </row>
    <row r="33" spans="1:18" ht="15" customHeight="1" thickBot="1">
      <c r="A33" s="242" t="str">
        <f t="shared" si="0"/>
        <v>TOTAL</v>
      </c>
      <c r="B33" s="242"/>
      <c r="C33" s="243">
        <v>16067.675911078186</v>
      </c>
      <c r="D33" s="771">
        <v>1689.8269405645508</v>
      </c>
      <c r="E33" s="771"/>
      <c r="F33" s="243">
        <v>1968.174898717074</v>
      </c>
      <c r="G33" s="243">
        <v>19725.677750359813</v>
      </c>
      <c r="H33" s="243"/>
      <c r="I33" s="243">
        <v>16044.73837761196</v>
      </c>
      <c r="J33" s="771">
        <v>1626.1451366135177</v>
      </c>
      <c r="K33" s="771"/>
      <c r="L33" s="243">
        <v>1925.9035914833507</v>
      </c>
      <c r="M33" s="243">
        <v>19596.78710570883</v>
      </c>
      <c r="N33" s="243"/>
      <c r="O33" s="244">
        <v>0.00657713144280847</v>
      </c>
      <c r="P33" s="229"/>
      <c r="Q33" s="229"/>
      <c r="R33" s="237"/>
    </row>
    <row r="34" spans="10:11" ht="11.1" customHeight="1">
      <c r="J34" s="752"/>
      <c r="K34" s="752"/>
    </row>
    <row r="35" spans="1:15" ht="24.95" customHeight="1" thickBot="1">
      <c r="A35" s="251" t="s">
        <v>60</v>
      </c>
      <c r="B35" s="251"/>
      <c r="C35" s="251"/>
      <c r="D35" s="251"/>
      <c r="E35" s="251"/>
      <c r="F35" s="252"/>
      <c r="G35" s="252"/>
      <c r="H35" s="252"/>
      <c r="I35" s="252"/>
      <c r="J35" s="252"/>
      <c r="K35" s="252"/>
      <c r="L35" s="252"/>
      <c r="M35" s="252"/>
      <c r="N35" s="252"/>
      <c r="O35" s="252"/>
    </row>
    <row r="36" spans="1:5" ht="21" customHeight="1">
      <c r="A36" s="253" t="s">
        <v>61</v>
      </c>
      <c r="C36" s="254" t="s">
        <v>42</v>
      </c>
      <c r="D36" s="254" t="s">
        <v>72</v>
      </c>
      <c r="E36" s="255" t="s">
        <v>69</v>
      </c>
    </row>
    <row r="37" spans="1:5" ht="15" customHeight="1">
      <c r="A37" s="256" t="s">
        <v>158</v>
      </c>
      <c r="B37" s="257"/>
      <c r="C37" s="258">
        <v>84351.11183451001</v>
      </c>
      <c r="D37" s="258">
        <v>79850.15766233002</v>
      </c>
      <c r="E37" s="259">
        <v>0.05636750513647826</v>
      </c>
    </row>
    <row r="38" spans="1:5" ht="15" customHeight="1">
      <c r="A38" s="260" t="s">
        <v>159</v>
      </c>
      <c r="B38" s="257"/>
      <c r="C38" s="261">
        <v>15810.861153357651</v>
      </c>
      <c r="D38" s="261">
        <v>12792.54283444885</v>
      </c>
      <c r="E38" s="262">
        <v>0.23594357728322923</v>
      </c>
    </row>
    <row r="39" spans="1:5" ht="15" customHeight="1">
      <c r="A39" s="256" t="s">
        <v>160</v>
      </c>
      <c r="B39" s="257"/>
      <c r="C39" s="258">
        <v>100161.97298786766</v>
      </c>
      <c r="D39" s="258">
        <v>92642.70049677887</v>
      </c>
      <c r="E39" s="259">
        <v>0.08116421963919573</v>
      </c>
    </row>
    <row r="40" spans="1:5" ht="15" customHeight="1">
      <c r="A40" s="256" t="s">
        <v>140</v>
      </c>
      <c r="B40" s="257"/>
      <c r="C40" s="258">
        <v>14579.806774769819</v>
      </c>
      <c r="D40" s="258">
        <v>14222.025790510837</v>
      </c>
      <c r="E40" s="259">
        <v>0.025156822911803323</v>
      </c>
    </row>
    <row r="41" spans="1:5" ht="15" customHeight="1">
      <c r="A41" s="256" t="s">
        <v>163</v>
      </c>
      <c r="B41" s="257"/>
      <c r="C41" s="258" t="s">
        <v>165</v>
      </c>
      <c r="D41" s="258">
        <v>4005.036601992063</v>
      </c>
      <c r="E41" s="259" t="s">
        <v>165</v>
      </c>
    </row>
    <row r="42" spans="1:5" ht="15" customHeight="1">
      <c r="A42" s="256" t="s">
        <v>168</v>
      </c>
      <c r="B42" s="257"/>
      <c r="C42" s="258">
        <v>56522.72166554568</v>
      </c>
      <c r="D42" s="258">
        <v>58517.52822906603</v>
      </c>
      <c r="E42" s="259">
        <v>-0.03408904346936381</v>
      </c>
    </row>
    <row r="43" spans="1:5" ht="15" customHeight="1">
      <c r="A43" s="256" t="s">
        <v>161</v>
      </c>
      <c r="B43" s="257"/>
      <c r="C43" s="258">
        <v>9151.660653238398</v>
      </c>
      <c r="D43" s="258">
        <v>13868.858601719921</v>
      </c>
      <c r="E43" s="259">
        <v>-0.3401287794437914</v>
      </c>
    </row>
    <row r="44" spans="1:5" ht="15" customHeight="1">
      <c r="A44" s="256" t="s">
        <v>162</v>
      </c>
      <c r="B44" s="257"/>
      <c r="C44" s="258">
        <v>1925.4191070032612</v>
      </c>
      <c r="D44" s="258" t="s">
        <v>164</v>
      </c>
      <c r="E44" s="259" t="s">
        <v>164</v>
      </c>
    </row>
    <row r="45" spans="1:5" ht="15" customHeight="1">
      <c r="A45" s="274" t="s">
        <v>11</v>
      </c>
      <c r="B45" s="257"/>
      <c r="C45" s="261">
        <v>82179.60820055715</v>
      </c>
      <c r="D45" s="261">
        <v>90613.44922328886</v>
      </c>
      <c r="E45" s="262">
        <v>-0.09307493639215869</v>
      </c>
    </row>
    <row r="46" spans="1:6" ht="15" customHeight="1" thickBot="1">
      <c r="A46" s="242" t="s">
        <v>54</v>
      </c>
      <c r="B46" s="242"/>
      <c r="C46" s="273">
        <v>182341.5811884248</v>
      </c>
      <c r="D46" s="273">
        <v>183256.14972006774</v>
      </c>
      <c r="E46" s="244">
        <v>-0.004990656701234775</v>
      </c>
      <c r="F46" s="246"/>
    </row>
    <row r="48" ht="15.75" customHeight="1">
      <c r="A48" s="203" t="s">
        <v>73</v>
      </c>
    </row>
    <row r="49" ht="15.75" customHeight="1">
      <c r="A49" s="203" t="s">
        <v>74</v>
      </c>
    </row>
  </sheetData>
  <mergeCells count="31">
    <mergeCell ref="J34:K34"/>
    <mergeCell ref="D24:E24"/>
    <mergeCell ref="D33:E33"/>
    <mergeCell ref="J24:K24"/>
    <mergeCell ref="J33:K33"/>
    <mergeCell ref="D31:E31"/>
    <mergeCell ref="J31:K31"/>
    <mergeCell ref="D32:E32"/>
    <mergeCell ref="J32:K32"/>
    <mergeCell ref="D28:E28"/>
    <mergeCell ref="J28:K28"/>
    <mergeCell ref="D29:E29"/>
    <mergeCell ref="J29:K29"/>
    <mergeCell ref="D30:E30"/>
    <mergeCell ref="J30:K30"/>
    <mergeCell ref="D25:E25"/>
    <mergeCell ref="J25:K25"/>
    <mergeCell ref="D26:E26"/>
    <mergeCell ref="J26:K26"/>
    <mergeCell ref="D27:E27"/>
    <mergeCell ref="J27:K27"/>
    <mergeCell ref="C22:G22"/>
    <mergeCell ref="I22:M22"/>
    <mergeCell ref="D23:E23"/>
    <mergeCell ref="J23:K23"/>
    <mergeCell ref="A1:O1"/>
    <mergeCell ref="A2:O2"/>
    <mergeCell ref="A4:O4"/>
    <mergeCell ref="C5:G5"/>
    <mergeCell ref="I5:M5"/>
    <mergeCell ref="A21:O2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L37"/>
  <sheetViews>
    <sheetView showGridLines="0" workbookViewId="0" topLeftCell="A4"/>
  </sheetViews>
  <sheetFormatPr defaultColWidth="11.421875" defaultRowHeight="12.75"/>
  <cols>
    <col min="1" max="2" width="11.421875" style="165" customWidth="1"/>
    <col min="3" max="3" width="26.57421875" style="165" customWidth="1"/>
    <col min="4" max="7" width="11.421875" style="165" customWidth="1"/>
    <col min="8" max="8" width="4.28125" style="165" customWidth="1"/>
    <col min="9" max="9" width="16.140625" style="165" customWidth="1"/>
    <col min="10" max="16384" width="11.421875" style="165" customWidth="1"/>
  </cols>
  <sheetData>
    <row r="1" spans="11:12" ht="12.75">
      <c r="K1" s="719"/>
      <c r="L1" s="719"/>
    </row>
    <row r="2" spans="11:12" ht="12.75">
      <c r="K2" s="375"/>
      <c r="L2" s="375"/>
    </row>
    <row r="3" spans="3:9" ht="24.95" customHeight="1">
      <c r="C3" s="724" t="s">
        <v>226</v>
      </c>
      <c r="D3" s="724"/>
      <c r="E3" s="724"/>
      <c r="F3" s="724"/>
      <c r="G3" s="724"/>
      <c r="H3" s="724"/>
      <c r="I3" s="724"/>
    </row>
    <row r="4" spans="3:9" ht="12.75">
      <c r="C4" s="134"/>
      <c r="D4" s="130"/>
      <c r="E4" s="132"/>
      <c r="F4" s="132"/>
      <c r="G4" s="132"/>
      <c r="H4" s="132"/>
      <c r="I4" s="132"/>
    </row>
    <row r="5" spans="3:9" s="275" customFormat="1" ht="21" customHeight="1">
      <c r="C5" s="135"/>
      <c r="D5" s="131"/>
      <c r="E5" s="727" t="s">
        <v>151</v>
      </c>
      <c r="F5" s="727"/>
      <c r="G5" s="727"/>
      <c r="H5" s="171"/>
      <c r="I5" s="601" t="s">
        <v>152</v>
      </c>
    </row>
    <row r="6" spans="3:9" ht="12.75">
      <c r="C6" s="172" t="s">
        <v>49</v>
      </c>
      <c r="D6" s="133"/>
      <c r="E6" s="406" t="s">
        <v>213</v>
      </c>
      <c r="F6" s="406" t="s">
        <v>214</v>
      </c>
      <c r="G6" s="542" t="s">
        <v>43</v>
      </c>
      <c r="H6" s="173"/>
      <c r="I6" s="408" t="s">
        <v>43</v>
      </c>
    </row>
    <row r="7" spans="3:9" ht="14.1" customHeight="1">
      <c r="C7" s="655" t="s">
        <v>0</v>
      </c>
      <c r="D7" s="391"/>
      <c r="E7" s="405">
        <v>61428.38802000759</v>
      </c>
      <c r="F7" s="405">
        <v>57310.59922378636</v>
      </c>
      <c r="G7" s="543">
        <v>0.07185038809561362</v>
      </c>
      <c r="H7" s="394"/>
      <c r="I7" s="543">
        <v>0.1692152721787259</v>
      </c>
    </row>
    <row r="8" spans="3:9" ht="14.1" customHeight="1">
      <c r="C8" s="402" t="s">
        <v>2</v>
      </c>
      <c r="D8" s="395"/>
      <c r="E8" s="405">
        <v>27267.402891312213</v>
      </c>
      <c r="F8" s="405">
        <v>25271.38128924371</v>
      </c>
      <c r="G8" s="543">
        <v>0.07898347855319154</v>
      </c>
      <c r="H8" s="394"/>
      <c r="I8" s="543">
        <v>0.16879165953316155</v>
      </c>
    </row>
    <row r="9" spans="3:9" ht="14.1" customHeight="1">
      <c r="C9" s="402" t="s">
        <v>50</v>
      </c>
      <c r="D9" s="395"/>
      <c r="E9" s="405">
        <v>8562.03623876235</v>
      </c>
      <c r="F9" s="405">
        <v>7652.48182978495</v>
      </c>
      <c r="G9" s="543">
        <v>0.11885744118166186</v>
      </c>
      <c r="H9" s="394"/>
      <c r="I9" s="543">
        <v>0.18665653672858262</v>
      </c>
    </row>
    <row r="10" spans="3:9" ht="15.75" customHeight="1" thickBot="1">
      <c r="C10" s="663" t="s">
        <v>201</v>
      </c>
      <c r="D10" s="657"/>
      <c r="E10" s="664">
        <v>11438.524637146691</v>
      </c>
      <c r="F10" s="665">
        <v>10607.107835801984</v>
      </c>
      <c r="G10" s="666">
        <v>0.078382987541471</v>
      </c>
      <c r="H10" s="667"/>
      <c r="I10" s="668">
        <v>0.16023509990457607</v>
      </c>
    </row>
    <row r="11" spans="5:7" ht="12.75">
      <c r="E11" s="169"/>
      <c r="G11" s="169"/>
    </row>
    <row r="12" spans="3:9" ht="24.95" customHeight="1">
      <c r="C12" s="724" t="s">
        <v>225</v>
      </c>
      <c r="D12" s="724"/>
      <c r="E12" s="724"/>
      <c r="F12" s="724"/>
      <c r="G12" s="724"/>
      <c r="H12" s="724"/>
      <c r="I12" s="724"/>
    </row>
    <row r="13" spans="3:9" ht="12.75">
      <c r="C13" s="134"/>
      <c r="D13" s="130"/>
      <c r="E13" s="132"/>
      <c r="F13" s="132"/>
      <c r="G13" s="132"/>
      <c r="H13" s="132"/>
      <c r="I13" s="132"/>
    </row>
    <row r="14" spans="3:9" s="275" customFormat="1" ht="21" customHeight="1">
      <c r="C14" s="135"/>
      <c r="D14" s="131"/>
      <c r="E14" s="727" t="s">
        <v>151</v>
      </c>
      <c r="F14" s="727"/>
      <c r="G14" s="727"/>
      <c r="H14" s="171"/>
      <c r="I14" s="601" t="s">
        <v>152</v>
      </c>
    </row>
    <row r="15" spans="3:9" ht="12.75">
      <c r="C15" s="172" t="s">
        <v>49</v>
      </c>
      <c r="D15" s="133"/>
      <c r="E15" s="406" t="s">
        <v>222</v>
      </c>
      <c r="F15" s="406" t="s">
        <v>227</v>
      </c>
      <c r="G15" s="542" t="s">
        <v>43</v>
      </c>
      <c r="H15" s="173"/>
      <c r="I15" s="408" t="s">
        <v>43</v>
      </c>
    </row>
    <row r="16" spans="3:9" ht="14.1" customHeight="1">
      <c r="C16" s="655" t="s">
        <v>0</v>
      </c>
      <c r="D16" s="391"/>
      <c r="E16" s="405">
        <v>118640.93762958999</v>
      </c>
      <c r="F16" s="405">
        <v>108634.7667643608</v>
      </c>
      <c r="G16" s="543">
        <v>0.09210836607154982</v>
      </c>
      <c r="H16" s="394"/>
      <c r="I16" s="543">
        <v>0.19155774665578074</v>
      </c>
    </row>
    <row r="17" spans="3:9" ht="14.1" customHeight="1">
      <c r="C17" s="402" t="s">
        <v>2</v>
      </c>
      <c r="D17" s="395"/>
      <c r="E17" s="405">
        <v>52657.04795295567</v>
      </c>
      <c r="F17" s="405">
        <v>47933.24461333523</v>
      </c>
      <c r="G17" s="543">
        <v>0.09854962620882657</v>
      </c>
      <c r="H17" s="394"/>
      <c r="I17" s="543">
        <v>0.1919774088861268</v>
      </c>
    </row>
    <row r="18" spans="3:9" ht="14.1" customHeight="1">
      <c r="C18" s="402" t="s">
        <v>50</v>
      </c>
      <c r="D18" s="395"/>
      <c r="E18" s="405">
        <v>16268.58016960112</v>
      </c>
      <c r="F18" s="405">
        <v>14511.842973675146</v>
      </c>
      <c r="G18" s="543">
        <v>0.1210554165389428</v>
      </c>
      <c r="H18" s="394"/>
      <c r="I18" s="543">
        <v>0.1944586916962121</v>
      </c>
    </row>
    <row r="19" spans="3:9" s="275" customFormat="1" ht="14.1" customHeight="1" thickBot="1">
      <c r="C19" s="663" t="s">
        <v>201</v>
      </c>
      <c r="D19" s="657"/>
      <c r="E19" s="664">
        <v>21930.20341219958</v>
      </c>
      <c r="F19" s="665">
        <v>20461.32670318198</v>
      </c>
      <c r="G19" s="666">
        <v>0.07178795052371512</v>
      </c>
      <c r="H19" s="667"/>
      <c r="I19" s="668">
        <v>0.15612599037315356</v>
      </c>
    </row>
    <row r="21" spans="3:9" ht="24.95" customHeight="1">
      <c r="C21" s="724" t="s">
        <v>68</v>
      </c>
      <c r="D21" s="724"/>
      <c r="E21" s="724"/>
      <c r="F21" s="724"/>
      <c r="G21" s="724"/>
      <c r="H21" s="724"/>
      <c r="I21" s="724"/>
    </row>
    <row r="22" spans="3:9" ht="12.75">
      <c r="C22" s="134"/>
      <c r="D22" s="130"/>
      <c r="E22" s="132"/>
      <c r="F22" s="132"/>
      <c r="G22" s="132"/>
      <c r="H22" s="132"/>
      <c r="I22" s="132"/>
    </row>
    <row r="23" spans="3:9" s="275" customFormat="1" ht="21" customHeight="1">
      <c r="C23" s="135"/>
      <c r="D23" s="131"/>
      <c r="E23" s="727" t="s">
        <v>151</v>
      </c>
      <c r="F23" s="727"/>
      <c r="G23" s="727"/>
      <c r="H23" s="171"/>
      <c r="I23" s="601" t="s">
        <v>152</v>
      </c>
    </row>
    <row r="24" spans="3:9" ht="12.75">
      <c r="C24" s="172" t="s">
        <v>49</v>
      </c>
      <c r="D24" s="133"/>
      <c r="E24" s="406" t="s">
        <v>213</v>
      </c>
      <c r="F24" s="406" t="s">
        <v>214</v>
      </c>
      <c r="G24" s="407" t="s">
        <v>43</v>
      </c>
      <c r="H24" s="173"/>
      <c r="I24" s="408" t="s">
        <v>43</v>
      </c>
    </row>
    <row r="25" spans="3:9" ht="14.1" customHeight="1">
      <c r="C25" s="655" t="s">
        <v>0</v>
      </c>
      <c r="D25" s="391"/>
      <c r="E25" s="405">
        <v>39087.65462351632</v>
      </c>
      <c r="F25" s="392">
        <v>34475.15242874845</v>
      </c>
      <c r="G25" s="393">
        <v>0.13379207544624383</v>
      </c>
      <c r="H25" s="394"/>
      <c r="I25" s="409">
        <v>0.15087966595419688</v>
      </c>
    </row>
    <row r="26" spans="3:9" ht="14.1" customHeight="1">
      <c r="C26" s="402" t="s">
        <v>2</v>
      </c>
      <c r="D26" s="395"/>
      <c r="E26" s="401">
        <v>18635.445316462967</v>
      </c>
      <c r="F26" s="397">
        <v>16494.98172440966</v>
      </c>
      <c r="G26" s="400">
        <v>0.12976453249934794</v>
      </c>
      <c r="H26" s="396"/>
      <c r="I26" s="398">
        <v>0.14613770835297624</v>
      </c>
    </row>
    <row r="27" spans="3:9" ht="14.1" customHeight="1">
      <c r="C27" s="402" t="s">
        <v>50</v>
      </c>
      <c r="D27" s="395"/>
      <c r="E27" s="392">
        <v>6508.8282026863935</v>
      </c>
      <c r="F27" s="403">
        <v>5726.748249617064</v>
      </c>
      <c r="G27" s="404">
        <v>0.1365661487077987</v>
      </c>
      <c r="H27" s="396"/>
      <c r="I27" s="399">
        <v>0.15114480463121605</v>
      </c>
    </row>
    <row r="28" spans="3:9" s="275" customFormat="1" ht="14.1" customHeight="1" thickBot="1">
      <c r="C28" s="656" t="s">
        <v>201</v>
      </c>
      <c r="D28" s="657"/>
      <c r="E28" s="658">
        <v>8229.058548564464</v>
      </c>
      <c r="F28" s="659">
        <v>7533.119937699374</v>
      </c>
      <c r="G28" s="660">
        <v>0.09238384847455805</v>
      </c>
      <c r="H28" s="661"/>
      <c r="I28" s="662">
        <v>0.10795755982682986</v>
      </c>
    </row>
    <row r="29" ht="12.75">
      <c r="C29" s="390"/>
    </row>
    <row r="30" spans="3:9" ht="24.75" customHeight="1">
      <c r="C30" s="724" t="s">
        <v>108</v>
      </c>
      <c r="D30" s="724"/>
      <c r="E30" s="724"/>
      <c r="F30" s="724"/>
      <c r="G30" s="724"/>
      <c r="H30" s="724"/>
      <c r="I30" s="724"/>
    </row>
    <row r="31" spans="3:9" ht="12.75">
      <c r="C31" s="134"/>
      <c r="D31" s="130"/>
      <c r="E31" s="132"/>
      <c r="F31" s="132"/>
      <c r="G31" s="132"/>
      <c r="H31" s="132"/>
      <c r="I31" s="132"/>
    </row>
    <row r="32" spans="3:9" ht="21" customHeight="1">
      <c r="C32" s="135"/>
      <c r="D32" s="131"/>
      <c r="E32" s="727" t="s">
        <v>151</v>
      </c>
      <c r="F32" s="727"/>
      <c r="G32" s="727"/>
      <c r="H32" s="171"/>
      <c r="I32" s="601" t="s">
        <v>152</v>
      </c>
    </row>
    <row r="33" spans="3:9" ht="12.75">
      <c r="C33" s="172" t="s">
        <v>49</v>
      </c>
      <c r="D33" s="133"/>
      <c r="E33" s="406" t="s">
        <v>213</v>
      </c>
      <c r="F33" s="406" t="s">
        <v>214</v>
      </c>
      <c r="G33" s="406" t="s">
        <v>43</v>
      </c>
      <c r="H33" s="173"/>
      <c r="I33" s="408" t="s">
        <v>43</v>
      </c>
    </row>
    <row r="34" spans="3:9" ht="13.5" customHeight="1">
      <c r="C34" s="655" t="s">
        <v>0</v>
      </c>
      <c r="D34" s="391"/>
      <c r="E34" s="405">
        <v>22340.733396491265</v>
      </c>
      <c r="F34" s="392">
        <v>22835.446795037904</v>
      </c>
      <c r="G34" s="393">
        <v>-0.021664274975085607</v>
      </c>
      <c r="H34" s="394"/>
      <c r="I34" s="409">
        <v>0.20274111465278755</v>
      </c>
    </row>
    <row r="35" spans="3:9" ht="13.5" customHeight="1">
      <c r="C35" s="402" t="s">
        <v>2</v>
      </c>
      <c r="D35" s="395"/>
      <c r="E35" s="401">
        <v>8631.957574849239</v>
      </c>
      <c r="F35" s="397">
        <v>8776.399564834051</v>
      </c>
      <c r="G35" s="400">
        <v>-0.01645800067758696</v>
      </c>
      <c r="H35" s="396"/>
      <c r="I35" s="398">
        <v>0.2208887825306538</v>
      </c>
    </row>
    <row r="36" spans="3:9" ht="13.5" customHeight="1">
      <c r="C36" s="402" t="s">
        <v>50</v>
      </c>
      <c r="D36" s="395"/>
      <c r="E36" s="392">
        <v>2053.208036075955</v>
      </c>
      <c r="F36" s="403">
        <v>1925.733580167885</v>
      </c>
      <c r="G36" s="404">
        <v>0.06619527084164822</v>
      </c>
      <c r="H36" s="396"/>
      <c r="I36" s="399">
        <v>0.31528320673352384</v>
      </c>
    </row>
    <row r="37" spans="3:9" ht="13.5" customHeight="1" thickBot="1">
      <c r="C37" s="663" t="s">
        <v>201</v>
      </c>
      <c r="D37" s="657"/>
      <c r="E37" s="658">
        <v>3209.4660885822263</v>
      </c>
      <c r="F37" s="659">
        <v>3073.98789810261</v>
      </c>
      <c r="G37" s="660">
        <v>0.044072454079353784</v>
      </c>
      <c r="H37" s="661"/>
      <c r="I37" s="662">
        <v>0.3199171297614758</v>
      </c>
    </row>
  </sheetData>
  <mergeCells count="8">
    <mergeCell ref="C3:I3"/>
    <mergeCell ref="E5:G5"/>
    <mergeCell ref="C30:I30"/>
    <mergeCell ref="E32:G32"/>
    <mergeCell ref="E23:G23"/>
    <mergeCell ref="C12:I12"/>
    <mergeCell ref="E14:G14"/>
    <mergeCell ref="C21:I2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5"/>
  <sheetViews>
    <sheetView showGridLines="0" zoomScale="90" zoomScaleNormal="90" zoomScaleSheetLayoutView="130" workbookViewId="0" topLeftCell="A16"/>
  </sheetViews>
  <sheetFormatPr defaultColWidth="9.8515625" defaultRowHeight="12.75"/>
  <cols>
    <col min="1" max="1" width="9.8515625" style="175" customWidth="1"/>
    <col min="2" max="2" width="41.7109375" style="174" customWidth="1"/>
    <col min="3" max="3" width="2.421875" style="298" customWidth="1"/>
    <col min="4" max="4" width="13.140625" style="299" customWidth="1"/>
    <col min="5" max="5" width="17.140625" style="299" customWidth="1"/>
    <col min="6" max="6" width="10.7109375" style="299" customWidth="1"/>
    <col min="7" max="7" width="3.57421875" style="292" customWidth="1"/>
    <col min="8" max="8" width="44.00390625" style="298" customWidth="1"/>
    <col min="9" max="9" width="2.421875" style="175" customWidth="1"/>
    <col min="10" max="10" width="11.7109375" style="174" bestFit="1" customWidth="1"/>
    <col min="11" max="11" width="11.7109375" style="175" bestFit="1" customWidth="1"/>
    <col min="12" max="12" width="10.00390625" style="174" bestFit="1" customWidth="1"/>
    <col min="13" max="16384" width="9.8515625" style="174" customWidth="1"/>
  </cols>
  <sheetData>
    <row r="1" ht="12.75">
      <c r="A1" s="175" t="s">
        <v>48</v>
      </c>
    </row>
    <row r="2" spans="2:12" ht="15" customHeight="1">
      <c r="B2" s="724" t="s">
        <v>76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</row>
    <row r="3" spans="2:12" ht="15" customHeight="1">
      <c r="B3" s="724" t="s">
        <v>75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</row>
    <row r="4" spans="2:19" ht="13.5" customHeight="1">
      <c r="B4" s="730" t="s">
        <v>9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286"/>
      <c r="N4" s="286"/>
      <c r="O4" s="286"/>
      <c r="P4" s="286"/>
      <c r="Q4" s="286"/>
      <c r="R4" s="286"/>
      <c r="S4" s="286"/>
    </row>
    <row r="5" spans="2:10" ht="11.1" customHeight="1">
      <c r="B5" s="175"/>
      <c r="C5" s="287"/>
      <c r="D5" s="288"/>
      <c r="E5" s="288"/>
      <c r="F5" s="288"/>
      <c r="G5" s="289"/>
      <c r="H5" s="290"/>
      <c r="J5" s="175"/>
    </row>
    <row r="6" spans="2:12" ht="35.1" customHeight="1">
      <c r="B6" s="605" t="s">
        <v>77</v>
      </c>
      <c r="C6" s="291"/>
      <c r="D6" s="410" t="s">
        <v>216</v>
      </c>
      <c r="E6" s="410" t="s">
        <v>195</v>
      </c>
      <c r="F6" s="410" t="s">
        <v>15</v>
      </c>
      <c r="H6" s="606" t="s">
        <v>78</v>
      </c>
      <c r="I6" s="293"/>
      <c r="J6" s="410" t="s">
        <v>216</v>
      </c>
      <c r="K6" s="410" t="s">
        <v>195</v>
      </c>
      <c r="L6" s="410" t="s">
        <v>15</v>
      </c>
    </row>
    <row r="7" spans="2:12" ht="30.75" customHeight="1" thickBot="1">
      <c r="B7" s="438" t="s">
        <v>142</v>
      </c>
      <c r="D7" s="439"/>
      <c r="E7" s="439"/>
      <c r="F7" s="439"/>
      <c r="H7" s="438" t="s">
        <v>144</v>
      </c>
      <c r="J7" s="440"/>
      <c r="K7" s="440"/>
      <c r="L7" s="440"/>
    </row>
    <row r="8" spans="2:12" ht="20.1" customHeight="1" thickTop="1">
      <c r="B8" s="731" t="s">
        <v>169</v>
      </c>
      <c r="H8" s="433" t="s">
        <v>181</v>
      </c>
      <c r="I8" s="296"/>
      <c r="J8" s="330">
        <v>387.4019997114537</v>
      </c>
      <c r="K8" s="330">
        <v>8523.858199396716</v>
      </c>
      <c r="L8" s="434">
        <v>-0.9545508629250927</v>
      </c>
    </row>
    <row r="9" spans="2:12" ht="20.1" customHeight="1">
      <c r="B9" s="732"/>
      <c r="C9" s="294"/>
      <c r="D9" s="330">
        <v>30948.923731616287</v>
      </c>
      <c r="E9" s="330">
        <v>40277.075216526406</v>
      </c>
      <c r="F9" s="295">
        <v>-0.23159952490995694</v>
      </c>
      <c r="H9" s="435" t="s">
        <v>182</v>
      </c>
      <c r="I9" s="296"/>
      <c r="J9" s="418">
        <v>22948.680693490027</v>
      </c>
      <c r="K9" s="418">
        <v>26834.058083427044</v>
      </c>
      <c r="L9" s="424">
        <v>-0.14479276216282255</v>
      </c>
    </row>
    <row r="10" spans="2:12" ht="19.9" customHeight="1">
      <c r="B10" s="426" t="s">
        <v>170</v>
      </c>
      <c r="C10" s="296"/>
      <c r="D10" s="418">
        <v>13779.217899820727</v>
      </c>
      <c r="E10" s="418">
        <v>16317.553641226645</v>
      </c>
      <c r="F10" s="419">
        <v>-0.15555859641807812</v>
      </c>
      <c r="H10" s="435" t="s">
        <v>183</v>
      </c>
      <c r="I10" s="296"/>
      <c r="J10" s="423">
        <v>608.6190924158009</v>
      </c>
      <c r="K10" s="423">
        <v>471.8246371052536</v>
      </c>
      <c r="L10" s="424">
        <v>0.28992647808688177</v>
      </c>
    </row>
    <row r="11" spans="2:12" ht="20.1" customHeight="1">
      <c r="B11" s="426" t="s">
        <v>171</v>
      </c>
      <c r="C11" s="296"/>
      <c r="D11" s="423">
        <v>12066.971660973215</v>
      </c>
      <c r="E11" s="423">
        <v>11887.828150390855</v>
      </c>
      <c r="F11" s="419">
        <v>0.01506949026483606</v>
      </c>
      <c r="H11" s="352" t="s">
        <v>184</v>
      </c>
      <c r="I11" s="296"/>
      <c r="J11" s="414">
        <v>31061.079468304266</v>
      </c>
      <c r="K11" s="414">
        <v>22129.033528075215</v>
      </c>
      <c r="L11" s="359">
        <v>0.4036347059123444</v>
      </c>
    </row>
    <row r="12" spans="2:12" ht="20.1" customHeight="1" thickBot="1">
      <c r="B12" s="297" t="s">
        <v>172</v>
      </c>
      <c r="C12" s="296"/>
      <c r="D12" s="414">
        <v>8902.216827625161</v>
      </c>
      <c r="E12" s="414">
        <v>10729.00885146686</v>
      </c>
      <c r="F12" s="427">
        <v>-0.17026661540986066</v>
      </c>
      <c r="H12" s="715" t="s">
        <v>185</v>
      </c>
      <c r="I12" s="296"/>
      <c r="J12" s="717">
        <v>55005.781253921545</v>
      </c>
      <c r="K12" s="717">
        <v>57958.77444800423</v>
      </c>
      <c r="L12" s="713">
        <v>-0.05094989019707219</v>
      </c>
    </row>
    <row r="13" spans="2:12" ht="20.1" customHeight="1" thickBot="1">
      <c r="B13" s="711" t="s">
        <v>173</v>
      </c>
      <c r="C13" s="296"/>
      <c r="D13" s="712">
        <v>65697.33012003539</v>
      </c>
      <c r="E13" s="712">
        <v>79211.46585961076</v>
      </c>
      <c r="F13" s="713">
        <v>-0.17060832788433622</v>
      </c>
      <c r="H13" s="714" t="s">
        <v>146</v>
      </c>
      <c r="I13" s="276"/>
      <c r="J13" s="331">
        <v>0</v>
      </c>
      <c r="K13" s="331">
        <v>0</v>
      </c>
      <c r="L13" s="716"/>
    </row>
    <row r="14" spans="2:12" ht="19.9" customHeight="1">
      <c r="B14" s="425" t="s">
        <v>145</v>
      </c>
      <c r="C14" s="296"/>
      <c r="D14" s="331">
        <v>0</v>
      </c>
      <c r="E14" s="331">
        <v>0</v>
      </c>
      <c r="F14" s="359"/>
      <c r="H14" s="435" t="s">
        <v>186</v>
      </c>
      <c r="I14" s="296"/>
      <c r="J14" s="423">
        <v>65370.60695349837</v>
      </c>
      <c r="K14" s="423">
        <v>70145.5524697198</v>
      </c>
      <c r="L14" s="424">
        <v>-0.0680719639107934</v>
      </c>
    </row>
    <row r="15" spans="2:12" ht="19.5" customHeight="1">
      <c r="B15" s="426" t="s">
        <v>174</v>
      </c>
      <c r="C15" s="296"/>
      <c r="D15" s="423">
        <v>125650.00288921756</v>
      </c>
      <c r="E15" s="423">
        <v>125292.9536789116</v>
      </c>
      <c r="F15" s="424">
        <v>0.002849715006487674</v>
      </c>
      <c r="H15" s="433" t="s">
        <v>187</v>
      </c>
      <c r="I15" s="296"/>
      <c r="J15" s="331">
        <v>1817.4492958788119</v>
      </c>
      <c r="K15" s="331">
        <v>1663.2731067225327</v>
      </c>
      <c r="L15" s="424">
        <v>0.0926944520013806</v>
      </c>
    </row>
    <row r="16" spans="2:12" ht="19.5" customHeight="1">
      <c r="B16" s="297" t="s">
        <v>175</v>
      </c>
      <c r="C16" s="296"/>
      <c r="D16" s="331">
        <v>-54626.7016829618</v>
      </c>
      <c r="E16" s="331">
        <v>-54088.09845234336</v>
      </c>
      <c r="F16" s="359">
        <v>0.009957888075747379</v>
      </c>
      <c r="H16" s="352" t="s">
        <v>188</v>
      </c>
      <c r="I16" s="296"/>
      <c r="J16" s="413">
        <v>17436.199739499418</v>
      </c>
      <c r="K16" s="413">
        <v>16351.377656515893</v>
      </c>
      <c r="L16" s="359">
        <v>0.06634438429420242</v>
      </c>
    </row>
    <row r="17" spans="2:12" ht="18" customHeight="1">
      <c r="B17" s="411" t="s">
        <v>176</v>
      </c>
      <c r="C17" s="296"/>
      <c r="D17" s="413">
        <v>71023.30120625577</v>
      </c>
      <c r="E17" s="413">
        <v>71204.85522656824</v>
      </c>
      <c r="F17" s="412">
        <v>-0.0025497421451778912</v>
      </c>
      <c r="H17" s="430" t="s">
        <v>189</v>
      </c>
      <c r="I17" s="296"/>
      <c r="J17" s="418">
        <v>139630.03724279816</v>
      </c>
      <c r="K17" s="418">
        <v>146118.97768096247</v>
      </c>
      <c r="L17" s="412">
        <v>-0.04440860825301096</v>
      </c>
    </row>
    <row r="18" spans="2:12" ht="20.1" customHeight="1">
      <c r="B18" s="428" t="s">
        <v>177</v>
      </c>
      <c r="C18" s="296"/>
      <c r="D18" s="418">
        <v>2325.3678736042243</v>
      </c>
      <c r="E18" s="418">
        <v>2069.0524394666527</v>
      </c>
      <c r="F18" s="419">
        <v>0.1238805886445502</v>
      </c>
      <c r="H18" s="436" t="s">
        <v>110</v>
      </c>
      <c r="I18" s="296"/>
      <c r="J18" s="418">
        <v>0</v>
      </c>
      <c r="K18" s="418">
        <v>0</v>
      </c>
      <c r="L18" s="437"/>
    </row>
    <row r="19" spans="2:12" ht="20.1" customHeight="1">
      <c r="B19" s="426" t="s">
        <v>178</v>
      </c>
      <c r="C19" s="296"/>
      <c r="D19" s="418">
        <v>8442.310821671957</v>
      </c>
      <c r="E19" s="418">
        <v>8452.06329341192</v>
      </c>
      <c r="F19" s="419">
        <v>-0.0011538569224350814</v>
      </c>
      <c r="H19" s="435" t="s">
        <v>106</v>
      </c>
      <c r="I19" s="296"/>
      <c r="J19" s="423">
        <v>6464.644662252639</v>
      </c>
      <c r="K19" s="423">
        <v>6491.065987597808</v>
      </c>
      <c r="L19" s="424">
        <v>-0.004070413919015969</v>
      </c>
    </row>
    <row r="20" spans="2:12" ht="20.1" customHeight="1">
      <c r="B20" s="297" t="s">
        <v>143</v>
      </c>
      <c r="C20" s="296"/>
      <c r="D20" s="423">
        <v>101042.73656225612</v>
      </c>
      <c r="E20" s="423">
        <v>103121.67263050584</v>
      </c>
      <c r="F20" s="424">
        <v>-0.020160030527227146</v>
      </c>
      <c r="H20" s="352" t="s">
        <v>190</v>
      </c>
      <c r="I20" s="296"/>
      <c r="J20" s="331">
        <v>117220.7399448153</v>
      </c>
      <c r="K20" s="331">
        <v>125384.4822869051</v>
      </c>
      <c r="L20" s="359">
        <v>-0.06510967061625295</v>
      </c>
    </row>
    <row r="21" spans="2:12" ht="20.1" customHeight="1">
      <c r="B21" s="429" t="s">
        <v>179</v>
      </c>
      <c r="C21" s="296"/>
      <c r="D21" s="331">
        <v>14784.375033884147</v>
      </c>
      <c r="E21" s="331">
        <v>13935.687100405945</v>
      </c>
      <c r="F21" s="359">
        <v>0.060900329302993716</v>
      </c>
      <c r="H21" s="431" t="s">
        <v>191</v>
      </c>
      <c r="I21" s="296"/>
      <c r="J21" s="421">
        <v>123685.38460706794</v>
      </c>
      <c r="K21" s="421">
        <v>131875.54827450291</v>
      </c>
      <c r="L21" s="412">
        <v>-0.062105248278376046</v>
      </c>
    </row>
    <row r="22" spans="2:12" ht="20.1" customHeight="1" thickBot="1">
      <c r="B22" s="420" t="s">
        <v>180</v>
      </c>
      <c r="C22" s="296"/>
      <c r="D22" s="421">
        <v>263315.42161770765</v>
      </c>
      <c r="E22" s="421">
        <v>277994.79654996935</v>
      </c>
      <c r="F22" s="422">
        <v>-0.052804495315879385</v>
      </c>
      <c r="H22" s="432" t="s">
        <v>192</v>
      </c>
      <c r="I22" s="296"/>
      <c r="J22" s="421">
        <v>263315.4218498661</v>
      </c>
      <c r="K22" s="421">
        <v>277994.5259554654</v>
      </c>
      <c r="L22" s="422">
        <v>-0.05280357249894507</v>
      </c>
    </row>
    <row r="23" spans="2:12" ht="20.1" customHeight="1">
      <c r="B23" s="415"/>
      <c r="D23" s="416"/>
      <c r="E23" s="416"/>
      <c r="F23" s="416"/>
      <c r="H23" s="417"/>
      <c r="J23" s="415"/>
      <c r="K23" s="415"/>
      <c r="L23" s="415"/>
    </row>
    <row r="24" spans="1:12" s="355" customFormat="1" ht="25.5" customHeight="1">
      <c r="A24" s="340"/>
      <c r="C24" s="356"/>
      <c r="D24" s="357"/>
      <c r="E24" s="357"/>
      <c r="F24" s="357"/>
      <c r="G24" s="327"/>
      <c r="H24" s="358"/>
      <c r="I24" s="294"/>
      <c r="J24" s="353"/>
      <c r="K24" s="353"/>
      <c r="L24" s="354"/>
    </row>
    <row r="25" spans="2:10" ht="20.1" customHeight="1">
      <c r="B25" s="300"/>
      <c r="C25" s="301"/>
      <c r="D25" s="728" t="s">
        <v>217</v>
      </c>
      <c r="E25" s="728"/>
      <c r="F25" s="728"/>
      <c r="G25" s="302"/>
      <c r="H25" s="303"/>
      <c r="I25" s="304"/>
      <c r="J25" s="175"/>
    </row>
    <row r="26" spans="2:12" ht="35.1" customHeight="1" thickBot="1">
      <c r="B26" s="605" t="s">
        <v>79</v>
      </c>
      <c r="C26" s="291"/>
      <c r="D26" s="441" t="s">
        <v>123</v>
      </c>
      <c r="E26" s="442" t="s">
        <v>124</v>
      </c>
      <c r="F26" s="442" t="s">
        <v>58</v>
      </c>
      <c r="G26" s="305"/>
      <c r="H26" s="729" t="s">
        <v>41</v>
      </c>
      <c r="I26" s="729"/>
      <c r="J26" s="729"/>
      <c r="K26" s="729"/>
      <c r="L26" s="729"/>
    </row>
    <row r="27" spans="2:9" ht="20.1" customHeight="1" thickTop="1">
      <c r="B27" s="446" t="s">
        <v>40</v>
      </c>
      <c r="C27" s="447"/>
      <c r="D27" s="448"/>
      <c r="E27" s="449"/>
      <c r="F27" s="450"/>
      <c r="G27" s="307"/>
      <c r="H27" s="308"/>
      <c r="I27" s="309"/>
    </row>
    <row r="28" spans="2:9" ht="20.1" customHeight="1">
      <c r="B28" s="443" t="s">
        <v>37</v>
      </c>
      <c r="C28" s="447"/>
      <c r="D28" s="445">
        <v>0.6235620501838283</v>
      </c>
      <c r="E28" s="445">
        <v>0.07183954878149645</v>
      </c>
      <c r="F28" s="312">
        <v>0.08692213052978591</v>
      </c>
      <c r="G28" s="307"/>
      <c r="H28" s="308"/>
      <c r="I28" s="310"/>
    </row>
    <row r="29" spans="2:9" ht="20.1" customHeight="1">
      <c r="B29" s="443" t="s">
        <v>34</v>
      </c>
      <c r="C29" s="447"/>
      <c r="D29" s="445">
        <v>0.16220030693035173</v>
      </c>
      <c r="E29" s="444">
        <v>0.37409698187476004</v>
      </c>
      <c r="F29" s="445">
        <v>0.047323632063582956</v>
      </c>
      <c r="G29" s="307"/>
      <c r="H29" s="308"/>
      <c r="I29" s="310"/>
    </row>
    <row r="30" spans="2:9" ht="20.1" customHeight="1">
      <c r="B30" s="443" t="s">
        <v>38</v>
      </c>
      <c r="C30" s="447"/>
      <c r="D30" s="444">
        <v>0.012389720925382477</v>
      </c>
      <c r="E30" s="444">
        <v>0</v>
      </c>
      <c r="F30" s="444">
        <v>0.06263743150684932</v>
      </c>
      <c r="G30" s="307"/>
      <c r="H30" s="308"/>
      <c r="I30" s="310"/>
    </row>
    <row r="31" spans="2:9" ht="20.1" customHeight="1">
      <c r="B31" s="443" t="s">
        <v>39</v>
      </c>
      <c r="C31" s="447"/>
      <c r="D31" s="312">
        <v>0.19669215552758446</v>
      </c>
      <c r="E31" s="312">
        <v>0.6732905745130373</v>
      </c>
      <c r="F31" s="444">
        <v>0.10715482103789825</v>
      </c>
      <c r="G31" s="307"/>
      <c r="H31" s="308"/>
      <c r="I31" s="310"/>
    </row>
    <row r="32" spans="2:9" ht="20.1" customHeight="1">
      <c r="B32" s="443" t="s">
        <v>36</v>
      </c>
      <c r="C32" s="447"/>
      <c r="D32" s="445">
        <v>0.00515576643285312</v>
      </c>
      <c r="E32" s="445">
        <v>0</v>
      </c>
      <c r="F32" s="444">
        <v>0.0631</v>
      </c>
      <c r="G32" s="307"/>
      <c r="H32" s="308"/>
      <c r="I32" s="310"/>
    </row>
    <row r="33" spans="2:9" ht="20.1" customHeight="1" thickBot="1">
      <c r="B33" s="673" t="s">
        <v>59</v>
      </c>
      <c r="C33" s="447"/>
      <c r="D33" s="674">
        <v>1</v>
      </c>
      <c r="E33" s="675">
        <v>0.2504261532393188</v>
      </c>
      <c r="F33" s="676">
        <v>0.08405515144815423</v>
      </c>
      <c r="G33" s="307"/>
      <c r="H33" s="308"/>
      <c r="I33" s="310"/>
    </row>
    <row r="34" spans="7:9" ht="20.1" customHeight="1">
      <c r="G34" s="307"/>
      <c r="H34" s="308"/>
      <c r="I34" s="313"/>
    </row>
    <row r="35" spans="2:9" ht="18" customHeight="1">
      <c r="B35" s="314" t="s">
        <v>125</v>
      </c>
      <c r="C35" s="308"/>
      <c r="D35" s="307"/>
      <c r="E35" s="307"/>
      <c r="F35" s="307"/>
      <c r="G35" s="307"/>
      <c r="H35" s="308"/>
      <c r="I35" s="313"/>
    </row>
    <row r="36" spans="2:9" ht="18" customHeight="1">
      <c r="B36" s="314" t="s">
        <v>126</v>
      </c>
      <c r="C36" s="308"/>
      <c r="D36" s="307"/>
      <c r="E36" s="307"/>
      <c r="F36" s="307"/>
      <c r="G36" s="307"/>
      <c r="H36" s="308"/>
      <c r="I36" s="313"/>
    </row>
    <row r="37" spans="2:9" ht="11.1" customHeight="1">
      <c r="B37" s="313"/>
      <c r="C37" s="308"/>
      <c r="D37" s="315"/>
      <c r="E37" s="315"/>
      <c r="F37" s="315"/>
      <c r="G37" s="316"/>
      <c r="H37" s="317"/>
      <c r="I37" s="318"/>
    </row>
    <row r="38" spans="4:9" ht="11.1" customHeight="1">
      <c r="D38" s="288"/>
      <c r="G38" s="299"/>
      <c r="I38" s="174"/>
    </row>
    <row r="39" spans="2:9" ht="35.1" customHeight="1" thickBot="1">
      <c r="B39" s="607" t="s">
        <v>136</v>
      </c>
      <c r="C39" s="319"/>
      <c r="D39" s="452" t="s">
        <v>213</v>
      </c>
      <c r="E39" s="452" t="s">
        <v>196</v>
      </c>
      <c r="F39" s="451" t="s">
        <v>43</v>
      </c>
      <c r="G39" s="299"/>
      <c r="I39" s="174"/>
    </row>
    <row r="40" spans="2:9" ht="20.25" customHeight="1">
      <c r="B40" s="311" t="s">
        <v>127</v>
      </c>
      <c r="C40" s="454"/>
      <c r="D40" s="455">
        <v>37209.16492607323</v>
      </c>
      <c r="E40" s="456">
        <v>38104.33172389581</v>
      </c>
      <c r="F40" s="457">
        <v>-0.02349252059605622</v>
      </c>
      <c r="G40" s="299"/>
      <c r="I40" s="174"/>
    </row>
    <row r="41" spans="2:9" ht="32.25" customHeight="1">
      <c r="B41" s="453" t="s">
        <v>207</v>
      </c>
      <c r="C41" s="311"/>
      <c r="D41" s="458">
        <v>0.8367310575658209</v>
      </c>
      <c r="E41" s="459">
        <v>0.8930846981481422</v>
      </c>
      <c r="F41" s="460"/>
      <c r="G41" s="299"/>
      <c r="I41" s="174"/>
    </row>
    <row r="42" spans="2:9" ht="35.25" customHeight="1">
      <c r="B42" s="311" t="s">
        <v>206</v>
      </c>
      <c r="C42" s="454"/>
      <c r="D42" s="458">
        <v>12.101319849791967</v>
      </c>
      <c r="E42" s="459">
        <v>10.340063149174782</v>
      </c>
      <c r="F42" s="461"/>
      <c r="G42" s="299"/>
      <c r="I42" s="174"/>
    </row>
    <row r="43" spans="1:11" s="277" customFormat="1" ht="20.25" customHeight="1" thickBot="1">
      <c r="A43" s="276"/>
      <c r="B43" s="552" t="s">
        <v>128</v>
      </c>
      <c r="C43" s="553"/>
      <c r="D43" s="554">
        <v>0.34782293018279437</v>
      </c>
      <c r="E43" s="554">
        <v>0.38941185044189625</v>
      </c>
      <c r="F43" s="552"/>
      <c r="G43" s="321"/>
      <c r="H43" s="322"/>
      <c r="K43" s="276"/>
    </row>
    <row r="44" spans="2:9" ht="18" customHeight="1">
      <c r="B44" s="314" t="s">
        <v>129</v>
      </c>
      <c r="C44" s="320"/>
      <c r="D44" s="323"/>
      <c r="E44" s="323"/>
      <c r="F44" s="320"/>
      <c r="G44" s="299"/>
      <c r="I44" s="174"/>
    </row>
    <row r="45" spans="2:9" ht="18" customHeight="1">
      <c r="B45" s="682" t="s">
        <v>208</v>
      </c>
      <c r="D45" s="288"/>
      <c r="G45" s="299"/>
      <c r="I45" s="174"/>
    </row>
    <row r="46" spans="2:9" ht="18" customHeight="1">
      <c r="B46" s="314" t="s">
        <v>130</v>
      </c>
      <c r="D46" s="288"/>
      <c r="G46" s="299"/>
      <c r="I46" s="174"/>
    </row>
    <row r="47" spans="2:9" ht="12.75">
      <c r="B47" s="313"/>
      <c r="D47" s="288"/>
      <c r="G47" s="299"/>
      <c r="I47" s="174"/>
    </row>
    <row r="48" spans="5:7" ht="12.75">
      <c r="E48" s="324"/>
      <c r="G48" s="326"/>
    </row>
    <row r="49" ht="12.75">
      <c r="G49" s="327"/>
    </row>
    <row r="50" spans="5:7" ht="12.75">
      <c r="E50" s="328"/>
      <c r="G50" s="325"/>
    </row>
    <row r="55" ht="12.75">
      <c r="D55" s="329"/>
    </row>
  </sheetData>
  <mergeCells count="6">
    <mergeCell ref="D25:F25"/>
    <mergeCell ref="H26:L26"/>
    <mergeCell ref="B2:L2"/>
    <mergeCell ref="B3:L3"/>
    <mergeCell ref="B4:L4"/>
    <mergeCell ref="B8:B9"/>
  </mergeCells>
  <printOptions/>
  <pageMargins left="0.18" right="0.3" top="0.7874015748031497" bottom="0.2362204724409449" header="0" footer="0"/>
  <pageSetup horizontalDpi="300" verticalDpi="300" orientation="portrait" scale="68" r:id="rId4"/>
  <drawing r:id="rId3"/>
  <legacyDrawing r:id="rId2"/>
  <oleObjects>
    <mc:AlternateContent xmlns:mc="http://schemas.openxmlformats.org/markup-compatibility/2006">
      <mc:Choice Requires="x14">
        <oleObject progId="Word.Picture.8" shapeId="30721" r:id="rId1">
          <objectPr r:id="rId5">
            <anchor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21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7"/>
  <sheetViews>
    <sheetView showGridLines="0" view="pageBreakPreview" zoomScale="110" zoomScaleSheetLayoutView="110" workbookViewId="0" topLeftCell="A1">
      <selection activeCell="C7" sqref="C7"/>
    </sheetView>
  </sheetViews>
  <sheetFormatPr defaultColWidth="9.8515625" defaultRowHeight="12.75"/>
  <cols>
    <col min="1" max="1" width="42.7109375" style="1" customWidth="1"/>
    <col min="2" max="2" width="1.7109375" style="30" customWidth="1"/>
    <col min="3" max="5" width="7.7109375" style="29" customWidth="1"/>
    <col min="6" max="6" width="7.7109375" style="30" customWidth="1"/>
    <col min="7" max="7" width="7.7109375" style="29" customWidth="1"/>
    <col min="8" max="8" width="7.7109375" style="29" hidden="1" customWidth="1"/>
    <col min="9" max="9" width="2.7109375" style="29" customWidth="1"/>
    <col min="10" max="11" width="7.7109375" style="29" customWidth="1"/>
    <col min="12" max="12" width="7.57421875" style="29" customWidth="1"/>
    <col min="13" max="14" width="7.7109375" style="29" customWidth="1"/>
    <col min="15" max="15" width="7.7109375" style="29" hidden="1" customWidth="1"/>
    <col min="16" max="16" width="11.7109375" style="29" customWidth="1"/>
    <col min="17" max="17" width="9.8515625" style="29" customWidth="1"/>
    <col min="18" max="18" width="10.8515625" style="29" bestFit="1" customWidth="1"/>
    <col min="19" max="19" width="10.00390625" style="29" bestFit="1" customWidth="1"/>
    <col min="20" max="16384" width="9.8515625" style="29" customWidth="1"/>
  </cols>
  <sheetData>
    <row r="1" spans="1:16" s="35" customFormat="1" ht="11.1" customHeight="1">
      <c r="A1" s="733" t="s">
        <v>33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155"/>
      <c r="P1" s="44"/>
    </row>
    <row r="2" spans="1:16" s="35" customFormat="1" ht="11.1" customHeight="1">
      <c r="A2" s="734" t="s">
        <v>8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156"/>
      <c r="P2" s="36"/>
    </row>
    <row r="3" spans="1:16" s="35" customFormat="1" ht="11.1" customHeight="1">
      <c r="A3" s="736" t="s">
        <v>9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37"/>
    </row>
    <row r="4" spans="1:12" s="35" customFormat="1" ht="11.1" customHeight="1">
      <c r="A4" s="106"/>
      <c r="B4" s="39"/>
      <c r="C4" s="38"/>
      <c r="D4" s="38"/>
      <c r="E4" s="38"/>
      <c r="F4" s="39"/>
      <c r="G4" s="38"/>
      <c r="H4" s="38"/>
      <c r="I4" s="39"/>
      <c r="J4" s="40"/>
      <c r="K4" s="40"/>
      <c r="L4" s="28"/>
    </row>
    <row r="5" spans="1:15" s="35" customFormat="1" ht="15" customHeight="1">
      <c r="A5" s="106"/>
      <c r="B5" s="39"/>
      <c r="C5" s="738" t="e">
        <f>+#REF!</f>
        <v>#REF!</v>
      </c>
      <c r="D5" s="738"/>
      <c r="E5" s="738"/>
      <c r="F5" s="738"/>
      <c r="G5" s="738"/>
      <c r="H5" s="157"/>
      <c r="I5" s="39"/>
      <c r="J5" s="738" t="e">
        <f>+#REF!</f>
        <v>#REF!</v>
      </c>
      <c r="K5" s="738"/>
      <c r="L5" s="738"/>
      <c r="M5" s="738"/>
      <c r="N5" s="738"/>
      <c r="O5" s="157"/>
    </row>
    <row r="6" spans="1:18" s="77" customFormat="1" ht="15" customHeight="1">
      <c r="A6" s="107"/>
      <c r="B6" s="76"/>
      <c r="C6" s="83" t="e">
        <f>+#REF!</f>
        <v>#REF!</v>
      </c>
      <c r="D6" s="43" t="s">
        <v>3</v>
      </c>
      <c r="E6" s="83" t="e">
        <f>+#REF!</f>
        <v>#REF!</v>
      </c>
      <c r="F6" s="43" t="s">
        <v>3</v>
      </c>
      <c r="G6" s="79" t="s">
        <v>15</v>
      </c>
      <c r="H6" s="43" t="s">
        <v>24</v>
      </c>
      <c r="I6" s="42"/>
      <c r="J6" s="83" t="e">
        <f>+C6</f>
        <v>#REF!</v>
      </c>
      <c r="K6" s="43" t="s">
        <v>3</v>
      </c>
      <c r="L6" s="83" t="e">
        <f>+E6</f>
        <v>#REF!</v>
      </c>
      <c r="M6" s="43" t="s">
        <v>3</v>
      </c>
      <c r="N6" s="79" t="s">
        <v>15</v>
      </c>
      <c r="O6" s="43" t="s">
        <v>24</v>
      </c>
      <c r="Q6" s="78"/>
      <c r="R6" s="78"/>
    </row>
    <row r="7" spans="1:27" s="35" customFormat="1" ht="12.95" customHeight="1">
      <c r="A7" s="10" t="s">
        <v>0</v>
      </c>
      <c r="B7" s="46"/>
      <c r="C7" s="136" t="e">
        <v>#REF!</v>
      </c>
      <c r="D7" s="11" t="e">
        <v>#REF!</v>
      </c>
      <c r="E7" s="136" t="e">
        <v>#REF!</v>
      </c>
      <c r="F7" s="11" t="e">
        <v>#REF!</v>
      </c>
      <c r="G7" s="11" t="e">
        <v>#REF!</v>
      </c>
      <c r="H7" s="11" t="e">
        <v>#REF!</v>
      </c>
      <c r="I7" s="32"/>
      <c r="J7" s="136" t="e">
        <v>#REF!</v>
      </c>
      <c r="K7" s="11" t="e">
        <v>#REF!</v>
      </c>
      <c r="L7" s="136" t="e">
        <v>#REF!</v>
      </c>
      <c r="M7" s="11" t="e">
        <v>#REF!</v>
      </c>
      <c r="N7" s="11" t="e">
        <v>#REF!</v>
      </c>
      <c r="O7" s="11" t="e">
        <v>#REF!</v>
      </c>
      <c r="P7" s="161" t="e">
        <f>+C7-#REF!</f>
        <v>#REF!</v>
      </c>
      <c r="Q7" s="161" t="e">
        <v>#REF!</v>
      </c>
      <c r="R7" s="161" t="e">
        <v>#REF!</v>
      </c>
      <c r="S7" s="161" t="e">
        <v>#REF!</v>
      </c>
      <c r="T7" s="161" t="e">
        <v>#REF!</v>
      </c>
      <c r="U7" s="161" t="e">
        <v>#REF!</v>
      </c>
      <c r="V7" s="161" t="e">
        <v>#REF!</v>
      </c>
      <c r="W7" s="161" t="e">
        <v>#REF!</v>
      </c>
      <c r="X7" s="161" t="e">
        <v>#REF!</v>
      </c>
      <c r="Y7" s="161" t="e">
        <v>#REF!</v>
      </c>
      <c r="Z7" s="161" t="e">
        <v>#REF!</v>
      </c>
      <c r="AA7" s="161" t="e">
        <v>#REF!</v>
      </c>
    </row>
    <row r="8" spans="1:27" s="35" customFormat="1" ht="12.95" customHeight="1">
      <c r="A8" s="108" t="s">
        <v>1</v>
      </c>
      <c r="B8" s="46"/>
      <c r="C8" s="138" t="e">
        <v>#REF!</v>
      </c>
      <c r="D8" s="24" t="e">
        <v>#REF!</v>
      </c>
      <c r="E8" s="138" t="e">
        <v>#REF!</v>
      </c>
      <c r="F8" s="24" t="e">
        <v>#REF!</v>
      </c>
      <c r="G8" s="24" t="e">
        <v>#REF!</v>
      </c>
      <c r="H8" s="12"/>
      <c r="I8" s="32"/>
      <c r="J8" s="138" t="e">
        <v>#REF!</v>
      </c>
      <c r="K8" s="24" t="e">
        <v>#REF!</v>
      </c>
      <c r="L8" s="138" t="e">
        <v>#REF!</v>
      </c>
      <c r="M8" s="24" t="e">
        <v>#REF!</v>
      </c>
      <c r="N8" s="24" t="e">
        <v>#REF!</v>
      </c>
      <c r="O8" s="12"/>
      <c r="P8" s="161" t="e">
        <v>#REF!</v>
      </c>
      <c r="Q8" s="161" t="e">
        <v>#REF!</v>
      </c>
      <c r="R8" s="161" t="e">
        <v>#REF!</v>
      </c>
      <c r="S8" s="161" t="e">
        <v>#REF!</v>
      </c>
      <c r="T8" s="161" t="e">
        <v>#REF!</v>
      </c>
      <c r="U8" s="161" t="e">
        <v>#REF!</v>
      </c>
      <c r="V8" s="161" t="e">
        <v>#REF!</v>
      </c>
      <c r="W8" s="161" t="e">
        <v>#REF!</v>
      </c>
      <c r="X8" s="161" t="e">
        <v>#REF!</v>
      </c>
      <c r="Y8" s="161" t="e">
        <v>#REF!</v>
      </c>
      <c r="Z8" s="161" t="e">
        <v>#REF!</v>
      </c>
      <c r="AA8" s="161" t="e">
        <v>#REF!</v>
      </c>
    </row>
    <row r="9" spans="1:27" s="35" customFormat="1" ht="12.95" customHeight="1">
      <c r="A9" s="109" t="s">
        <v>2</v>
      </c>
      <c r="B9" s="46"/>
      <c r="C9" s="139" t="e">
        <v>#REF!</v>
      </c>
      <c r="D9" s="25" t="e">
        <v>#REF!</v>
      </c>
      <c r="E9" s="139" t="e">
        <v>#REF!</v>
      </c>
      <c r="F9" s="25" t="e">
        <v>#REF!</v>
      </c>
      <c r="G9" s="25" t="e">
        <v>#REF!</v>
      </c>
      <c r="H9" s="159"/>
      <c r="I9" s="32"/>
      <c r="J9" s="139" t="e">
        <v>#REF!</v>
      </c>
      <c r="K9" s="25" t="e">
        <v>#REF!</v>
      </c>
      <c r="L9" s="139" t="e">
        <v>#REF!</v>
      </c>
      <c r="M9" s="25" t="e">
        <v>#REF!</v>
      </c>
      <c r="N9" s="25" t="e">
        <v>#REF!</v>
      </c>
      <c r="O9" s="159"/>
      <c r="P9" s="161" t="e">
        <v>#REF!</v>
      </c>
      <c r="Q9" s="161" t="e">
        <v>#REF!</v>
      </c>
      <c r="R9" s="161" t="e">
        <v>#REF!</v>
      </c>
      <c r="S9" s="161" t="e">
        <v>#REF!</v>
      </c>
      <c r="T9" s="161" t="e">
        <v>#REF!</v>
      </c>
      <c r="U9" s="161" t="e">
        <v>#REF!</v>
      </c>
      <c r="V9" s="161" t="e">
        <v>#REF!</v>
      </c>
      <c r="W9" s="161" t="e">
        <v>#REF!</v>
      </c>
      <c r="X9" s="161" t="e">
        <v>#REF!</v>
      </c>
      <c r="Y9" s="161" t="e">
        <v>#REF!</v>
      </c>
      <c r="Z9" s="161" t="e">
        <v>#REF!</v>
      </c>
      <c r="AA9" s="161" t="e">
        <v>#REF!</v>
      </c>
    </row>
    <row r="10" spans="1:27" s="35" customFormat="1" ht="12.95" customHeight="1">
      <c r="A10" s="110" t="s">
        <v>6</v>
      </c>
      <c r="B10" s="45"/>
      <c r="C10" s="137" t="e">
        <v>#REF!</v>
      </c>
      <c r="D10" s="13" t="e">
        <v>#REF!</v>
      </c>
      <c r="E10" s="137" t="e">
        <v>#REF!</v>
      </c>
      <c r="F10" s="13" t="e">
        <v>#REF!</v>
      </c>
      <c r="G10" s="13" t="e">
        <v>#REF!</v>
      </c>
      <c r="H10" s="13"/>
      <c r="I10" s="32"/>
      <c r="J10" s="137" t="e">
        <v>#REF!</v>
      </c>
      <c r="K10" s="13" t="e">
        <v>#REF!</v>
      </c>
      <c r="L10" s="137" t="e">
        <v>#REF!</v>
      </c>
      <c r="M10" s="13" t="e">
        <v>#REF!</v>
      </c>
      <c r="N10" s="13" t="e">
        <v>#REF!</v>
      </c>
      <c r="O10" s="13"/>
      <c r="P10" s="161" t="e">
        <v>#REF!</v>
      </c>
      <c r="Q10" s="161" t="e">
        <v>#REF!</v>
      </c>
      <c r="R10" s="161" t="e">
        <v>#REF!</v>
      </c>
      <c r="S10" s="161" t="e">
        <v>#REF!</v>
      </c>
      <c r="T10" s="161" t="e">
        <v>#REF!</v>
      </c>
      <c r="U10" s="161" t="e">
        <v>#REF!</v>
      </c>
      <c r="V10" s="161" t="e">
        <v>#REF!</v>
      </c>
      <c r="W10" s="161" t="e">
        <v>#REF!</v>
      </c>
      <c r="X10" s="161" t="e">
        <v>#REF!</v>
      </c>
      <c r="Y10" s="161" t="e">
        <v>#REF!</v>
      </c>
      <c r="Z10" s="161" t="e">
        <v>#REF!</v>
      </c>
      <c r="AA10" s="161" t="e">
        <v>#REF!</v>
      </c>
    </row>
    <row r="11" spans="1:27" s="35" customFormat="1" ht="12.95" customHeight="1">
      <c r="A11" s="15" t="s">
        <v>7</v>
      </c>
      <c r="B11" s="45"/>
      <c r="C11" s="136" t="e">
        <v>#REF!</v>
      </c>
      <c r="D11" s="11" t="e">
        <v>#REF!</v>
      </c>
      <c r="E11" s="136" t="e">
        <v>#REF!</v>
      </c>
      <c r="F11" s="11" t="e">
        <v>#REF!</v>
      </c>
      <c r="G11" s="11" t="e">
        <v>#REF!</v>
      </c>
      <c r="H11" s="11"/>
      <c r="I11" s="32"/>
      <c r="J11" s="136" t="e">
        <v>#REF!</v>
      </c>
      <c r="K11" s="11" t="e">
        <v>#REF!</v>
      </c>
      <c r="L11" s="136" t="e">
        <v>#REF!</v>
      </c>
      <c r="M11" s="11" t="e">
        <v>#REF!</v>
      </c>
      <c r="N11" s="11" t="e">
        <v>#REF!</v>
      </c>
      <c r="O11" s="11"/>
      <c r="P11" s="161" t="e">
        <v>#REF!</v>
      </c>
      <c r="Q11" s="161" t="e">
        <v>#REF!</v>
      </c>
      <c r="R11" s="161" t="e">
        <v>#REF!</v>
      </c>
      <c r="S11" s="161" t="e">
        <v>#REF!</v>
      </c>
      <c r="T11" s="161" t="e">
        <v>#REF!</v>
      </c>
      <c r="U11" s="161" t="e">
        <v>#REF!</v>
      </c>
      <c r="V11" s="161" t="e">
        <v>#REF!</v>
      </c>
      <c r="W11" s="161" t="e">
        <v>#REF!</v>
      </c>
      <c r="X11" s="161" t="e">
        <v>#REF!</v>
      </c>
      <c r="Y11" s="161" t="e">
        <v>#REF!</v>
      </c>
      <c r="Z11" s="161" t="e">
        <v>#REF!</v>
      </c>
      <c r="AA11" s="161" t="e">
        <v>#REF!</v>
      </c>
    </row>
    <row r="12" spans="1:27" s="35" customFormat="1" ht="12.95" customHeight="1">
      <c r="A12" s="108" t="s">
        <v>17</v>
      </c>
      <c r="B12" s="46"/>
      <c r="C12" s="138" t="e">
        <v>#REF!</v>
      </c>
      <c r="D12" s="24" t="e">
        <v>#REF!</v>
      </c>
      <c r="E12" s="138" t="e">
        <v>#REF!</v>
      </c>
      <c r="F12" s="24" t="e">
        <v>#REF!</v>
      </c>
      <c r="G12" s="24" t="e">
        <v>#REF!</v>
      </c>
      <c r="H12" s="12"/>
      <c r="I12" s="32"/>
      <c r="J12" s="138" t="e">
        <v>#REF!</v>
      </c>
      <c r="K12" s="24" t="e">
        <v>#REF!</v>
      </c>
      <c r="L12" s="138" t="e">
        <v>#REF!</v>
      </c>
      <c r="M12" s="24" t="e">
        <v>#REF!</v>
      </c>
      <c r="N12" s="24" t="e">
        <v>#REF!</v>
      </c>
      <c r="O12" s="12"/>
      <c r="P12" s="161" t="e">
        <v>#REF!</v>
      </c>
      <c r="Q12" s="161" t="e">
        <v>#REF!</v>
      </c>
      <c r="R12" s="161" t="e">
        <v>#REF!</v>
      </c>
      <c r="S12" s="161" t="e">
        <v>#REF!</v>
      </c>
      <c r="T12" s="161" t="e">
        <v>#REF!</v>
      </c>
      <c r="U12" s="161" t="e">
        <v>#REF!</v>
      </c>
      <c r="V12" s="161" t="e">
        <v>#REF!</v>
      </c>
      <c r="W12" s="161" t="e">
        <v>#REF!</v>
      </c>
      <c r="X12" s="161" t="e">
        <v>#REF!</v>
      </c>
      <c r="Y12" s="161" t="e">
        <v>#REF!</v>
      </c>
      <c r="Z12" s="161" t="e">
        <v>#REF!</v>
      </c>
      <c r="AA12" s="161" t="e">
        <v>#REF!</v>
      </c>
    </row>
    <row r="13" spans="1:27" s="47" customFormat="1" ht="12.95" customHeight="1">
      <c r="A13" s="111" t="s">
        <v>10</v>
      </c>
      <c r="B13" s="49"/>
      <c r="C13" s="141" t="e">
        <v>#REF!</v>
      </c>
      <c r="D13" s="25" t="e">
        <v>#REF!</v>
      </c>
      <c r="E13" s="141" t="e">
        <v>#REF!</v>
      </c>
      <c r="F13" s="25" t="e">
        <v>#REF!</v>
      </c>
      <c r="G13" s="25" t="e">
        <v>#REF!</v>
      </c>
      <c r="H13" s="159" t="e">
        <v>#REF!</v>
      </c>
      <c r="I13" s="74"/>
      <c r="J13" s="141" t="e">
        <v>#REF!</v>
      </c>
      <c r="K13" s="25" t="e">
        <v>#REF!</v>
      </c>
      <c r="L13" s="141" t="e">
        <v>#REF!</v>
      </c>
      <c r="M13" s="25" t="e">
        <v>#REF!</v>
      </c>
      <c r="N13" s="25" t="e">
        <v>#REF!</v>
      </c>
      <c r="O13" s="159" t="e">
        <v>#REF!</v>
      </c>
      <c r="P13" s="161" t="e">
        <v>#REF!</v>
      </c>
      <c r="Q13" s="161" t="e">
        <v>#REF!</v>
      </c>
      <c r="R13" s="161" t="e">
        <v>#REF!</v>
      </c>
      <c r="S13" s="161" t="e">
        <v>#REF!</v>
      </c>
      <c r="T13" s="161" t="e">
        <v>#REF!</v>
      </c>
      <c r="U13" s="161" t="e">
        <v>#REF!</v>
      </c>
      <c r="V13" s="161" t="e">
        <v>#REF!</v>
      </c>
      <c r="W13" s="161" t="e">
        <v>#REF!</v>
      </c>
      <c r="X13" s="161" t="e">
        <v>#REF!</v>
      </c>
      <c r="Y13" s="161" t="e">
        <v>#REF!</v>
      </c>
      <c r="Z13" s="161" t="e">
        <v>#REF!</v>
      </c>
      <c r="AA13" s="161" t="e">
        <v>#REF!</v>
      </c>
    </row>
    <row r="14" spans="1:27" s="35" customFormat="1" ht="12.95" customHeight="1">
      <c r="A14" s="112" t="s">
        <v>4</v>
      </c>
      <c r="B14" s="34"/>
      <c r="C14" s="137" t="e">
        <v>#REF!</v>
      </c>
      <c r="D14" s="13" t="e">
        <v>#REF!</v>
      </c>
      <c r="E14" s="137" t="e">
        <v>#REF!</v>
      </c>
      <c r="F14" s="13" t="e">
        <v>#REF!</v>
      </c>
      <c r="G14" s="13" t="e">
        <v>#REF!</v>
      </c>
      <c r="H14" s="13"/>
      <c r="I14" s="74"/>
      <c r="J14" s="137" t="e">
        <v>#REF!</v>
      </c>
      <c r="K14" s="13" t="e">
        <v>#REF!</v>
      </c>
      <c r="L14" s="137" t="e">
        <v>#REF!</v>
      </c>
      <c r="M14" s="13" t="e">
        <v>#REF!</v>
      </c>
      <c r="N14" s="13" t="e">
        <v>#REF!</v>
      </c>
      <c r="O14" s="13"/>
      <c r="P14" s="161" t="e">
        <v>#REF!</v>
      </c>
      <c r="Q14" s="161" t="e">
        <v>#REF!</v>
      </c>
      <c r="R14" s="161" t="e">
        <v>#REF!</v>
      </c>
      <c r="S14" s="161" t="e">
        <v>#REF!</v>
      </c>
      <c r="T14" s="161" t="e">
        <v>#REF!</v>
      </c>
      <c r="U14" s="161" t="e">
        <v>#REF!</v>
      </c>
      <c r="V14" s="161" t="e">
        <v>#REF!</v>
      </c>
      <c r="W14" s="161" t="e">
        <v>#REF!</v>
      </c>
      <c r="X14" s="161" t="e">
        <v>#REF!</v>
      </c>
      <c r="Y14" s="161" t="e">
        <v>#REF!</v>
      </c>
      <c r="Z14" s="161" t="e">
        <v>#REF!</v>
      </c>
      <c r="AA14" s="161" t="e">
        <v>#REF!</v>
      </c>
    </row>
    <row r="15" spans="1:27" s="35" customFormat="1" ht="12.95" customHeight="1">
      <c r="A15" s="113" t="s">
        <v>14</v>
      </c>
      <c r="B15" s="46"/>
      <c r="C15" s="145" t="e">
        <v>#REF!</v>
      </c>
      <c r="D15" s="23" t="e">
        <v>#REF!</v>
      </c>
      <c r="E15" s="145" t="e">
        <v>#REF!</v>
      </c>
      <c r="F15" s="23" t="e">
        <v>#REF!</v>
      </c>
      <c r="G15" s="23" t="e">
        <v>#REF!</v>
      </c>
      <c r="H15" s="160"/>
      <c r="I15" s="74"/>
      <c r="J15" s="145" t="e">
        <v>#REF!</v>
      </c>
      <c r="K15" s="23" t="e">
        <v>#REF!</v>
      </c>
      <c r="L15" s="145" t="e">
        <v>#REF!</v>
      </c>
      <c r="M15" s="23" t="e">
        <v>#REF!</v>
      </c>
      <c r="N15" s="23" t="e">
        <v>#REF!</v>
      </c>
      <c r="O15" s="160"/>
      <c r="P15" s="161" t="e">
        <v>#REF!</v>
      </c>
      <c r="Q15" s="161" t="e">
        <v>#REF!</v>
      </c>
      <c r="R15" s="161" t="e">
        <v>#REF!</v>
      </c>
      <c r="S15" s="161" t="e">
        <v>#REF!</v>
      </c>
      <c r="T15" s="161" t="e">
        <v>#REF!</v>
      </c>
      <c r="U15" s="161" t="e">
        <v>#REF!</v>
      </c>
      <c r="V15" s="161" t="e">
        <v>#REF!</v>
      </c>
      <c r="W15" s="161" t="e">
        <v>#REF!</v>
      </c>
      <c r="X15" s="161" t="e">
        <v>#REF!</v>
      </c>
      <c r="Y15" s="161" t="e">
        <v>#REF!</v>
      </c>
      <c r="Z15" s="161" t="e">
        <v>#REF!</v>
      </c>
      <c r="AA15" s="161" t="e">
        <v>#REF!</v>
      </c>
    </row>
    <row r="16" spans="1:27" s="35" customFormat="1" ht="12.95" customHeight="1">
      <c r="A16" s="114" t="s">
        <v>18</v>
      </c>
      <c r="B16" s="46"/>
      <c r="C16" s="137" t="e">
        <v>#REF!</v>
      </c>
      <c r="D16" s="13" t="e">
        <v>#REF!</v>
      </c>
      <c r="E16" s="137" t="e">
        <v>#REF!</v>
      </c>
      <c r="F16" s="13" t="e">
        <v>#REF!</v>
      </c>
      <c r="G16" s="13" t="e">
        <v>#REF!</v>
      </c>
      <c r="H16" s="13" t="e">
        <v>#REF!</v>
      </c>
      <c r="I16" s="32"/>
      <c r="J16" s="137" t="e">
        <v>#REF!</v>
      </c>
      <c r="K16" s="13" t="e">
        <v>#REF!</v>
      </c>
      <c r="L16" s="137" t="e">
        <v>#REF!</v>
      </c>
      <c r="M16" s="13" t="e">
        <v>#REF!</v>
      </c>
      <c r="N16" s="13" t="e">
        <v>#REF!</v>
      </c>
      <c r="O16" s="13" t="e">
        <v>#REF!</v>
      </c>
      <c r="P16" s="161" t="e">
        <v>#REF!</v>
      </c>
      <c r="Q16" s="161" t="e">
        <v>#REF!</v>
      </c>
      <c r="R16" s="161" t="e">
        <v>#REF!</v>
      </c>
      <c r="S16" s="161" t="e">
        <v>#REF!</v>
      </c>
      <c r="T16" s="161" t="e">
        <v>#REF!</v>
      </c>
      <c r="U16" s="161" t="e">
        <v>#REF!</v>
      </c>
      <c r="V16" s="161" t="e">
        <v>#REF!</v>
      </c>
      <c r="W16" s="161" t="e">
        <v>#REF!</v>
      </c>
      <c r="X16" s="161" t="e">
        <v>#REF!</v>
      </c>
      <c r="Y16" s="161" t="e">
        <v>#REF!</v>
      </c>
      <c r="Z16" s="161" t="e">
        <v>#REF!</v>
      </c>
      <c r="AA16" s="161" t="e">
        <v>#REF!</v>
      </c>
    </row>
    <row r="17" spans="1:27" s="35" customFormat="1" ht="12.95" customHeight="1" thickBot="1">
      <c r="A17" s="115" t="s">
        <v>5</v>
      </c>
      <c r="B17" s="66"/>
      <c r="C17" s="140" t="e">
        <v>#REF!</v>
      </c>
      <c r="D17" s="90" t="e">
        <v>#REF!</v>
      </c>
      <c r="E17" s="140" t="e">
        <v>#REF!</v>
      </c>
      <c r="F17" s="127" t="e">
        <v>#REF!</v>
      </c>
      <c r="G17" s="91" t="e">
        <v>#REF!</v>
      </c>
      <c r="H17" s="91"/>
      <c r="I17" s="69"/>
      <c r="J17" s="140" t="e">
        <v>#REF!</v>
      </c>
      <c r="K17" s="90" t="e">
        <v>#REF!</v>
      </c>
      <c r="L17" s="140" t="e">
        <v>#REF!</v>
      </c>
      <c r="M17" s="127" t="e">
        <v>#REF!</v>
      </c>
      <c r="N17" s="91" t="e">
        <v>#REF!</v>
      </c>
      <c r="O17" s="91"/>
      <c r="P17" s="161" t="e">
        <v>#REF!</v>
      </c>
      <c r="Q17" s="161" t="e">
        <v>#REF!</v>
      </c>
      <c r="R17" s="161" t="e">
        <v>#REF!</v>
      </c>
      <c r="S17" s="161" t="e">
        <v>#REF!</v>
      </c>
      <c r="T17" s="161" t="e">
        <v>#REF!</v>
      </c>
      <c r="U17" s="161" t="e">
        <v>#REF!</v>
      </c>
      <c r="V17" s="161" t="e">
        <v>#REF!</v>
      </c>
      <c r="W17" s="161" t="e">
        <v>#REF!</v>
      </c>
      <c r="X17" s="161" t="e">
        <v>#REF!</v>
      </c>
      <c r="Y17" s="161" t="e">
        <v>#REF!</v>
      </c>
      <c r="Z17" s="161" t="e">
        <v>#REF!</v>
      </c>
      <c r="AA17" s="161" t="e">
        <v>#REF!</v>
      </c>
    </row>
    <row r="18" spans="1:27" s="35" customFormat="1" ht="11.1" customHeight="1">
      <c r="A18" s="116"/>
      <c r="B18" s="46"/>
      <c r="C18" s="92"/>
      <c r="D18" s="20"/>
      <c r="E18" s="92"/>
      <c r="F18" s="21"/>
      <c r="G18" s="93"/>
      <c r="H18" s="93"/>
      <c r="I18" s="46"/>
      <c r="J18" s="84"/>
      <c r="K18" s="64"/>
      <c r="L18" s="84"/>
      <c r="M18" s="85"/>
      <c r="N18" s="86"/>
      <c r="O18" s="86"/>
      <c r="P18" s="161" t="e">
        <v>#REF!</v>
      </c>
      <c r="Q18" s="161" t="e">
        <v>#REF!</v>
      </c>
      <c r="R18" s="161" t="e">
        <v>#REF!</v>
      </c>
      <c r="S18" s="161" t="e">
        <v>#REF!</v>
      </c>
      <c r="T18" s="161" t="e">
        <v>#REF!</v>
      </c>
      <c r="U18" s="161" t="e">
        <v>#REF!</v>
      </c>
      <c r="V18" s="161" t="e">
        <v>#REF!</v>
      </c>
      <c r="W18" s="161" t="e">
        <v>#REF!</v>
      </c>
      <c r="X18" s="161" t="e">
        <v>#REF!</v>
      </c>
      <c r="Y18" s="161" t="e">
        <v>#REF!</v>
      </c>
      <c r="Z18" s="161" t="e">
        <v>#REF!</v>
      </c>
      <c r="AA18" s="161" t="e">
        <v>#REF!</v>
      </c>
    </row>
    <row r="19" spans="1:27" s="35" customFormat="1" ht="15" customHeight="1">
      <c r="A19" s="80" t="s">
        <v>12</v>
      </c>
      <c r="B19" s="27"/>
      <c r="C19" s="82"/>
      <c r="D19" s="82"/>
      <c r="E19" s="82"/>
      <c r="F19" s="65"/>
      <c r="G19" s="65"/>
      <c r="H19" s="65"/>
      <c r="I19" s="50"/>
      <c r="J19" s="87"/>
      <c r="K19" s="87"/>
      <c r="L19" s="88"/>
      <c r="M19" s="89"/>
      <c r="N19" s="89"/>
      <c r="O19" s="89"/>
      <c r="P19" s="161" t="e">
        <v>#REF!</v>
      </c>
      <c r="Q19" s="161" t="e">
        <v>#REF!</v>
      </c>
      <c r="R19" s="161" t="e">
        <v>#REF!</v>
      </c>
      <c r="S19" s="161" t="e">
        <v>#REF!</v>
      </c>
      <c r="T19" s="161" t="e">
        <v>#REF!</v>
      </c>
      <c r="U19" s="161" t="e">
        <v>#REF!</v>
      </c>
      <c r="V19" s="161" t="e">
        <v>#REF!</v>
      </c>
      <c r="W19" s="161" t="e">
        <v>#REF!</v>
      </c>
      <c r="X19" s="161" t="e">
        <v>#REF!</v>
      </c>
      <c r="Y19" s="161" t="e">
        <v>#REF!</v>
      </c>
      <c r="Z19" s="161" t="e">
        <v>#REF!</v>
      </c>
      <c r="AA19" s="161" t="e">
        <v>#REF!</v>
      </c>
    </row>
    <row r="20" spans="1:27" s="35" customFormat="1" ht="12.95" customHeight="1">
      <c r="A20" s="126" t="s">
        <v>13</v>
      </c>
      <c r="B20" s="70"/>
      <c r="C20" s="151" t="e">
        <v>#REF!</v>
      </c>
      <c r="D20" s="152"/>
      <c r="E20" s="151" t="e">
        <v>#REF!</v>
      </c>
      <c r="F20" s="153"/>
      <c r="G20" s="154" t="e">
        <v>#REF!</v>
      </c>
      <c r="H20" s="154"/>
      <c r="I20" s="71"/>
      <c r="J20" s="97" t="e">
        <v>#REF!</v>
      </c>
      <c r="K20" s="121"/>
      <c r="L20" s="97" t="e">
        <v>#REF!</v>
      </c>
      <c r="M20" s="94"/>
      <c r="N20" s="99" t="e">
        <v>#REF!</v>
      </c>
      <c r="O20" s="122"/>
      <c r="P20" s="161" t="e">
        <v>#REF!</v>
      </c>
      <c r="Q20" s="161" t="e">
        <v>#REF!</v>
      </c>
      <c r="R20" s="161" t="e">
        <v>#REF!</v>
      </c>
      <c r="S20" s="161" t="e">
        <v>#REF!</v>
      </c>
      <c r="T20" s="161" t="e">
        <v>#REF!</v>
      </c>
      <c r="U20" s="161" t="e">
        <v>#REF!</v>
      </c>
      <c r="V20" s="161" t="e">
        <v>#REF!</v>
      </c>
      <c r="W20" s="161" t="e">
        <v>#REF!</v>
      </c>
      <c r="X20" s="161" t="e">
        <v>#REF!</v>
      </c>
      <c r="Y20" s="161" t="e">
        <v>#REF!</v>
      </c>
      <c r="Z20" s="161" t="e">
        <v>#REF!</v>
      </c>
      <c r="AA20" s="161" t="e">
        <v>#REF!</v>
      </c>
    </row>
    <row r="21" spans="1:27" s="35" customFormat="1" ht="12.95" customHeight="1">
      <c r="A21" s="117" t="s">
        <v>16</v>
      </c>
      <c r="B21" s="72"/>
      <c r="C21" s="128"/>
      <c r="D21" s="95"/>
      <c r="E21" s="128"/>
      <c r="F21" s="95"/>
      <c r="G21" s="96">
        <v>13.53711790393013</v>
      </c>
      <c r="H21" s="96"/>
      <c r="I21" s="47"/>
      <c r="J21" s="129"/>
      <c r="K21" s="129"/>
      <c r="L21" s="129"/>
      <c r="M21" s="129"/>
      <c r="N21" s="129"/>
      <c r="O21" s="129"/>
      <c r="P21" s="161" t="e">
        <v>#REF!</v>
      </c>
      <c r="Q21" s="161" t="e">
        <v>#REF!</v>
      </c>
      <c r="R21" s="161" t="e">
        <v>#REF!</v>
      </c>
      <c r="S21" s="161" t="e">
        <v>#REF!</v>
      </c>
      <c r="T21" s="161" t="e">
        <v>#REF!</v>
      </c>
      <c r="U21" s="161" t="e">
        <v>#REF!</v>
      </c>
      <c r="V21" s="161" t="e">
        <v>#REF!</v>
      </c>
      <c r="W21" s="161" t="e">
        <v>#REF!</v>
      </c>
      <c r="X21" s="161" t="e">
        <v>#REF!</v>
      </c>
      <c r="Y21" s="161" t="e">
        <v>#REF!</v>
      </c>
      <c r="Z21" s="161" t="e">
        <v>#REF!</v>
      </c>
      <c r="AA21" s="161" t="e">
        <v>#REF!</v>
      </c>
    </row>
    <row r="22" spans="1:27" s="35" customFormat="1" ht="12.95" customHeight="1">
      <c r="A22" s="123" t="s">
        <v>22</v>
      </c>
      <c r="B22" s="72"/>
      <c r="C22" s="97" t="e">
        <v>#REF!</v>
      </c>
      <c r="D22" s="98"/>
      <c r="E22" s="97" t="e">
        <v>#REF!</v>
      </c>
      <c r="F22" s="98"/>
      <c r="G22" s="99" t="e">
        <v>#REF!</v>
      </c>
      <c r="H22" s="99"/>
      <c r="I22" s="47"/>
      <c r="J22" s="147"/>
      <c r="K22" s="95"/>
      <c r="L22" s="147"/>
      <c r="M22" s="95"/>
      <c r="N22" s="101"/>
      <c r="O22" s="101"/>
      <c r="P22" s="161" t="e">
        <v>#REF!</v>
      </c>
      <c r="Q22" s="161" t="e">
        <v>#REF!</v>
      </c>
      <c r="R22" s="161" t="e">
        <v>#REF!</v>
      </c>
      <c r="S22" s="161" t="e">
        <v>#REF!</v>
      </c>
      <c r="T22" s="161" t="e">
        <v>#REF!</v>
      </c>
      <c r="U22" s="161" t="e">
        <v>#REF!</v>
      </c>
      <c r="V22" s="161" t="e">
        <v>#REF!</v>
      </c>
      <c r="W22" s="161" t="e">
        <v>#REF!</v>
      </c>
      <c r="X22" s="161" t="e">
        <v>#REF!</v>
      </c>
      <c r="Y22" s="161" t="e">
        <v>#REF!</v>
      </c>
      <c r="Z22" s="161" t="e">
        <v>#REF!</v>
      </c>
      <c r="AA22" s="161" t="e">
        <v>#REF!</v>
      </c>
    </row>
    <row r="23" spans="1:27" s="35" customFormat="1" ht="12.75">
      <c r="A23" s="124" t="s">
        <v>20</v>
      </c>
      <c r="B23" s="72"/>
      <c r="C23" s="142" t="e">
        <v>#REF!</v>
      </c>
      <c r="D23" s="100"/>
      <c r="E23" s="142" t="e">
        <v>#REF!</v>
      </c>
      <c r="F23" s="100"/>
      <c r="G23" s="101" t="e">
        <v>#REF!</v>
      </c>
      <c r="H23" s="101"/>
      <c r="I23" s="47"/>
      <c r="J23" s="142"/>
      <c r="K23" s="100"/>
      <c r="L23" s="142"/>
      <c r="M23" s="100"/>
      <c r="N23" s="101"/>
      <c r="O23" s="101"/>
      <c r="P23" s="161" t="e">
        <v>#REF!</v>
      </c>
      <c r="Q23" s="161" t="e">
        <v>#REF!</v>
      </c>
      <c r="R23" s="161" t="e">
        <v>#REF!</v>
      </c>
      <c r="S23" s="161" t="e">
        <v>#REF!</v>
      </c>
      <c r="T23" s="161" t="e">
        <v>#REF!</v>
      </c>
      <c r="U23" s="161" t="e">
        <v>#REF!</v>
      </c>
      <c r="V23" s="161" t="e">
        <v>#REF!</v>
      </c>
      <c r="W23" s="161" t="e">
        <v>#REF!</v>
      </c>
      <c r="X23" s="161" t="e">
        <v>#REF!</v>
      </c>
      <c r="Y23" s="161" t="e">
        <v>#REF!</v>
      </c>
      <c r="Z23" s="161" t="e">
        <v>#REF!</v>
      </c>
      <c r="AA23" s="161" t="e">
        <v>#REF!</v>
      </c>
    </row>
    <row r="24" spans="1:27" s="35" customFormat="1" ht="12.95" customHeight="1">
      <c r="A24" s="123" t="s">
        <v>21</v>
      </c>
      <c r="B24" s="72"/>
      <c r="C24" s="97" t="e">
        <v>#REF!</v>
      </c>
      <c r="D24" s="98"/>
      <c r="E24" s="97" t="e">
        <v>#REF!</v>
      </c>
      <c r="F24" s="98"/>
      <c r="G24" s="99" t="e">
        <v>#REF!</v>
      </c>
      <c r="H24" s="99"/>
      <c r="I24" s="71"/>
      <c r="J24" s="147"/>
      <c r="K24" s="95"/>
      <c r="L24" s="147"/>
      <c r="M24" s="95"/>
      <c r="N24" s="101"/>
      <c r="O24" s="101"/>
      <c r="P24" s="161" t="e">
        <v>#REF!</v>
      </c>
      <c r="Q24" s="161" t="e">
        <v>#REF!</v>
      </c>
      <c r="R24" s="161" t="e">
        <v>#REF!</v>
      </c>
      <c r="S24" s="161" t="e">
        <v>#REF!</v>
      </c>
      <c r="T24" s="161" t="e">
        <v>#REF!</v>
      </c>
      <c r="U24" s="161" t="e">
        <v>#REF!</v>
      </c>
      <c r="V24" s="161" t="e">
        <v>#REF!</v>
      </c>
      <c r="W24" s="161" t="e">
        <v>#REF!</v>
      </c>
      <c r="X24" s="161" t="e">
        <v>#REF!</v>
      </c>
      <c r="Y24" s="161" t="e">
        <v>#REF!</v>
      </c>
      <c r="Z24" s="161" t="e">
        <v>#REF!</v>
      </c>
      <c r="AA24" s="161" t="e">
        <v>#REF!</v>
      </c>
    </row>
    <row r="25" spans="1:27" s="35" customFormat="1" ht="12.95" customHeight="1">
      <c r="A25" s="117"/>
      <c r="B25" s="72"/>
      <c r="C25" s="142"/>
      <c r="D25" s="102"/>
      <c r="E25" s="142"/>
      <c r="F25" s="103"/>
      <c r="G25" s="53"/>
      <c r="H25" s="53"/>
      <c r="I25" s="71"/>
      <c r="J25" s="129"/>
      <c r="K25" s="129"/>
      <c r="L25" s="129"/>
      <c r="M25" s="129"/>
      <c r="N25" s="129"/>
      <c r="O25" s="129"/>
      <c r="P25" s="161" t="e">
        <v>#REF!</v>
      </c>
      <c r="Q25" s="161" t="e">
        <v>#REF!</v>
      </c>
      <c r="R25" s="161" t="e">
        <v>#REF!</v>
      </c>
      <c r="S25" s="161" t="e">
        <v>#REF!</v>
      </c>
      <c r="T25" s="161" t="e">
        <v>#REF!</v>
      </c>
      <c r="U25" s="161" t="e">
        <v>#REF!</v>
      </c>
      <c r="V25" s="161" t="e">
        <v>#REF!</v>
      </c>
      <c r="W25" s="161" t="e">
        <v>#REF!</v>
      </c>
      <c r="X25" s="161" t="e">
        <v>#REF!</v>
      </c>
      <c r="Y25" s="161" t="e">
        <v>#REF!</v>
      </c>
      <c r="Z25" s="161" t="e">
        <v>#REF!</v>
      </c>
      <c r="AA25" s="161" t="e">
        <v>#REF!</v>
      </c>
    </row>
    <row r="26" spans="1:27" s="35" customFormat="1" ht="12.95" customHeight="1">
      <c r="A26" s="118" t="s">
        <v>31</v>
      </c>
      <c r="B26" s="70"/>
      <c r="C26" s="146"/>
      <c r="D26" s="104"/>
      <c r="E26" s="146"/>
      <c r="F26" s="104"/>
      <c r="G26" s="105"/>
      <c r="H26" s="105"/>
      <c r="I26" s="71"/>
      <c r="J26" s="129"/>
      <c r="K26" s="129"/>
      <c r="L26" s="129"/>
      <c r="M26" s="129"/>
      <c r="N26" s="129"/>
      <c r="O26" s="129"/>
      <c r="P26" s="161" t="e">
        <v>#REF!</v>
      </c>
      <c r="Q26" s="161" t="e">
        <v>#REF!</v>
      </c>
      <c r="R26" s="161" t="e">
        <v>#REF!</v>
      </c>
      <c r="S26" s="161" t="e">
        <v>#REF!</v>
      </c>
      <c r="T26" s="161" t="e">
        <v>#REF!</v>
      </c>
      <c r="U26" s="161" t="e">
        <v>#REF!</v>
      </c>
      <c r="V26" s="161" t="e">
        <v>#REF!</v>
      </c>
      <c r="W26" s="161" t="e">
        <v>#REF!</v>
      </c>
      <c r="X26" s="161" t="e">
        <v>#REF!</v>
      </c>
      <c r="Y26" s="161" t="e">
        <v>#REF!</v>
      </c>
      <c r="Z26" s="161" t="e">
        <v>#REF!</v>
      </c>
      <c r="AA26" s="161" t="e">
        <v>#REF!</v>
      </c>
    </row>
    <row r="27" spans="1:27" s="35" customFormat="1" ht="12.95" customHeight="1">
      <c r="A27" s="123" t="s">
        <v>25</v>
      </c>
      <c r="B27" s="70"/>
      <c r="C27" s="16" t="e">
        <v>#REF!</v>
      </c>
      <c r="D27" s="13"/>
      <c r="E27" s="16" t="e">
        <v>#REF!</v>
      </c>
      <c r="F27" s="13"/>
      <c r="G27" s="13" t="e">
        <v>#REF!</v>
      </c>
      <c r="H27" s="13"/>
      <c r="I27" s="71"/>
      <c r="J27" s="16" t="e">
        <v>#REF!</v>
      </c>
      <c r="K27" s="13"/>
      <c r="L27" s="16" t="e">
        <v>#REF!</v>
      </c>
      <c r="M27" s="13"/>
      <c r="N27" s="13" t="e">
        <v>#REF!</v>
      </c>
      <c r="O27" s="13"/>
      <c r="P27" s="161" t="e">
        <v>#REF!</v>
      </c>
      <c r="Q27" s="161" t="e">
        <v>#REF!</v>
      </c>
      <c r="R27" s="161" t="e">
        <v>#REF!</v>
      </c>
      <c r="S27" s="161" t="e">
        <v>#REF!</v>
      </c>
      <c r="T27" s="161" t="e">
        <v>#REF!</v>
      </c>
      <c r="U27" s="161" t="e">
        <v>#REF!</v>
      </c>
      <c r="V27" s="161" t="e">
        <v>#REF!</v>
      </c>
      <c r="W27" s="161" t="e">
        <v>#REF!</v>
      </c>
      <c r="X27" s="161" t="e">
        <v>#REF!</v>
      </c>
      <c r="Y27" s="161" t="e">
        <v>#REF!</v>
      </c>
      <c r="Z27" s="161" t="e">
        <v>#REF!</v>
      </c>
      <c r="AA27" s="161" t="e">
        <v>#REF!</v>
      </c>
    </row>
    <row r="28" spans="1:27" s="35" customFormat="1" ht="12.95" customHeight="1">
      <c r="A28" s="124" t="s">
        <v>27</v>
      </c>
      <c r="B28" s="72"/>
      <c r="C28" s="143" t="e">
        <v>#REF!</v>
      </c>
      <c r="D28" s="53"/>
      <c r="E28" s="143" t="e">
        <v>#REF!</v>
      </c>
      <c r="F28" s="53"/>
      <c r="G28" s="53" t="e">
        <v>#REF!</v>
      </c>
      <c r="H28" s="53"/>
      <c r="I28" s="71"/>
      <c r="J28" s="143" t="e">
        <v>#REF!</v>
      </c>
      <c r="K28" s="53"/>
      <c r="L28" s="143" t="e">
        <v>#REF!</v>
      </c>
      <c r="M28" s="53"/>
      <c r="N28" s="53" t="e">
        <v>#REF!</v>
      </c>
      <c r="O28" s="53"/>
      <c r="P28" s="161" t="e">
        <v>#REF!</v>
      </c>
      <c r="Q28" s="161" t="e">
        <v>#REF!</v>
      </c>
      <c r="R28" s="161" t="e">
        <v>#REF!</v>
      </c>
      <c r="S28" s="161" t="e">
        <v>#REF!</v>
      </c>
      <c r="T28" s="161" t="e">
        <v>#REF!</v>
      </c>
      <c r="U28" s="161" t="e">
        <v>#REF!</v>
      </c>
      <c r="V28" s="161" t="e">
        <v>#REF!</v>
      </c>
      <c r="W28" s="161" t="e">
        <v>#REF!</v>
      </c>
      <c r="X28" s="161" t="e">
        <v>#REF!</v>
      </c>
      <c r="Y28" s="161" t="e">
        <v>#REF!</v>
      </c>
      <c r="Z28" s="161" t="e">
        <v>#REF!</v>
      </c>
      <c r="AA28" s="161" t="e">
        <v>#REF!</v>
      </c>
    </row>
    <row r="29" spans="1:27" s="35" customFormat="1" ht="12.95" customHeight="1" thickBot="1">
      <c r="A29" s="125" t="s">
        <v>26</v>
      </c>
      <c r="B29" s="81"/>
      <c r="C29" s="144" t="e">
        <v>#REF!</v>
      </c>
      <c r="D29" s="26"/>
      <c r="E29" s="144" t="e">
        <v>#REF!</v>
      </c>
      <c r="F29" s="26"/>
      <c r="G29" s="26" t="e">
        <v>#REF!</v>
      </c>
      <c r="H29" s="13"/>
      <c r="I29" s="71"/>
      <c r="J29" s="144" t="e">
        <v>#REF!</v>
      </c>
      <c r="K29" s="26"/>
      <c r="L29" s="144" t="e">
        <v>#REF!</v>
      </c>
      <c r="M29" s="26"/>
      <c r="N29" s="26" t="e">
        <v>#REF!</v>
      </c>
      <c r="O29" s="13"/>
      <c r="P29" s="161" t="e">
        <v>#REF!</v>
      </c>
      <c r="Q29" s="161" t="e">
        <v>#REF!</v>
      </c>
      <c r="R29" s="161" t="e">
        <v>#REF!</v>
      </c>
      <c r="S29" s="161" t="e">
        <v>#REF!</v>
      </c>
      <c r="T29" s="161" t="e">
        <v>#REF!</v>
      </c>
      <c r="U29" s="161" t="e">
        <v>#REF!</v>
      </c>
      <c r="V29" s="161" t="e">
        <v>#REF!</v>
      </c>
      <c r="W29" s="161" t="e">
        <v>#REF!</v>
      </c>
      <c r="X29" s="161" t="e">
        <v>#REF!</v>
      </c>
      <c r="Y29" s="161" t="e">
        <v>#REF!</v>
      </c>
      <c r="Z29" s="161" t="e">
        <v>#REF!</v>
      </c>
      <c r="AA29" s="161" t="e">
        <v>#REF!</v>
      </c>
    </row>
    <row r="30" spans="1:18" s="48" customFormat="1" ht="11.1" customHeight="1">
      <c r="A30" s="54"/>
      <c r="B30" s="34"/>
      <c r="C30" s="33"/>
      <c r="D30" s="33"/>
      <c r="E30" s="51"/>
      <c r="F30" s="51"/>
      <c r="G30" s="51"/>
      <c r="H30" s="51"/>
      <c r="I30" s="51"/>
      <c r="J30" s="129"/>
      <c r="K30" s="129"/>
      <c r="L30" s="129"/>
      <c r="M30" s="129"/>
      <c r="N30" s="129"/>
      <c r="O30" s="129"/>
      <c r="P30" s="47"/>
      <c r="Q30" s="47"/>
      <c r="R30" s="47"/>
    </row>
    <row r="31" spans="1:16" s="35" customFormat="1" ht="11.1" customHeight="1">
      <c r="A31" s="119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5" s="35" customFormat="1" ht="14.25" customHeight="1">
      <c r="A32" s="737" t="s">
        <v>35</v>
      </c>
      <c r="B32" s="737"/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158"/>
    </row>
    <row r="33" spans="1:14" s="35" customFormat="1" ht="11.1" customHeight="1">
      <c r="A33" s="735" t="s">
        <v>32</v>
      </c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</row>
    <row r="34" spans="1:19" s="35" customFormat="1" ht="11.1" customHeight="1">
      <c r="A34" s="120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162" t="e">
        <f>+SUM(C10:C12)</f>
        <v>#REF!</v>
      </c>
      <c r="Q34" s="163"/>
      <c r="R34" s="162" t="e">
        <f>+SUM(E10:E12)</f>
        <v>#REF!</v>
      </c>
      <c r="S34" s="164" t="e">
        <f>+P34/R34-1</f>
        <v>#REF!</v>
      </c>
    </row>
    <row r="35" spans="1:15" s="35" customFormat="1" ht="11.1" customHeight="1">
      <c r="A35" s="56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2:12" ht="12.75">
      <c r="B36" s="29"/>
      <c r="F36" s="29"/>
      <c r="J36" s="67"/>
      <c r="K36" s="41"/>
      <c r="L36" s="30"/>
    </row>
    <row r="37" spans="2:15" ht="12.75">
      <c r="B37" s="29"/>
      <c r="F37" s="29"/>
      <c r="M37" s="68"/>
      <c r="N37" s="68"/>
      <c r="O37" s="68"/>
    </row>
  </sheetData>
  <mergeCells count="7">
    <mergeCell ref="A1:N1"/>
    <mergeCell ref="A2:N2"/>
    <mergeCell ref="A33:N33"/>
    <mergeCell ref="A3:O3"/>
    <mergeCell ref="A32:N32"/>
    <mergeCell ref="J5:N5"/>
    <mergeCell ref="C5:G5"/>
  </mergeCells>
  <printOptions horizontalCentered="1"/>
  <pageMargins left="0.4330708661417323" right="0.31496062992125984" top="0.7874015748031497" bottom="0.2362204724409449" header="0" footer="0"/>
  <pageSetup horizontalDpi="300" verticalDpi="300" orientation="portrait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4"/>
  <sheetViews>
    <sheetView showGridLines="0" zoomScaleSheetLayoutView="100" workbookViewId="0" topLeftCell="A1">
      <selection activeCell="A1" sqref="A1:O1"/>
    </sheetView>
  </sheetViews>
  <sheetFormatPr defaultColWidth="9.8515625" defaultRowHeight="12.75"/>
  <cols>
    <col min="1" max="1" width="42.00390625" style="61" customWidth="1"/>
    <col min="2" max="2" width="1.7109375" style="31" customWidth="1"/>
    <col min="3" max="5" width="7.7109375" style="62" customWidth="1"/>
    <col min="6" max="6" width="7.7109375" style="63" customWidth="1"/>
    <col min="7" max="7" width="11.140625" style="62" customWidth="1"/>
    <col min="8" max="8" width="12.57421875" style="62" customWidth="1"/>
    <col min="9" max="9" width="2.7109375" style="61" customWidth="1"/>
    <col min="10" max="14" width="8.7109375" style="61" customWidth="1"/>
    <col min="15" max="15" width="12.140625" style="61" customWidth="1"/>
    <col min="16" max="16384" width="9.8515625" style="61" customWidth="1"/>
  </cols>
  <sheetData>
    <row r="1" spans="1:15" s="3" customFormat="1" ht="12" customHeight="1">
      <c r="A1" s="741" t="s">
        <v>76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spans="1:16" s="3" customFormat="1" ht="15.75" customHeight="1">
      <c r="A2" s="742" t="s">
        <v>89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698"/>
    </row>
    <row r="3" spans="1:16" s="3" customFormat="1" ht="11.1" customHeight="1">
      <c r="A3" s="740" t="s">
        <v>91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04"/>
    </row>
    <row r="4" spans="1:12" s="3" customFormat="1" ht="10.5" customHeight="1">
      <c r="A4" s="6"/>
      <c r="B4" s="2"/>
      <c r="C4" s="4"/>
      <c r="D4" s="4"/>
      <c r="E4" s="4"/>
      <c r="F4" s="5"/>
      <c r="G4" s="4"/>
      <c r="H4" s="4"/>
      <c r="J4" s="695"/>
      <c r="K4" s="695"/>
      <c r="L4" s="696"/>
    </row>
    <row r="5" spans="1:15" s="3" customFormat="1" ht="15" customHeight="1">
      <c r="A5" s="7"/>
      <c r="B5" s="8"/>
      <c r="C5" s="739" t="s">
        <v>218</v>
      </c>
      <c r="D5" s="739"/>
      <c r="E5" s="739"/>
      <c r="F5" s="739"/>
      <c r="G5" s="739"/>
      <c r="H5" s="739"/>
      <c r="J5" s="739" t="s">
        <v>224</v>
      </c>
      <c r="K5" s="739"/>
      <c r="L5" s="739"/>
      <c r="M5" s="739"/>
      <c r="N5" s="739"/>
      <c r="O5" s="739"/>
    </row>
    <row r="6" spans="1:15" s="3" customFormat="1" ht="30.95" customHeight="1">
      <c r="A6" s="22"/>
      <c r="B6" s="9"/>
      <c r="C6" s="463">
        <v>2023</v>
      </c>
      <c r="D6" s="463" t="s">
        <v>82</v>
      </c>
      <c r="E6" s="463">
        <v>2022</v>
      </c>
      <c r="F6" s="463" t="s">
        <v>82</v>
      </c>
      <c r="G6" s="464" t="s">
        <v>135</v>
      </c>
      <c r="H6" s="464" t="s">
        <v>197</v>
      </c>
      <c r="J6" s="463">
        <v>2023</v>
      </c>
      <c r="K6" s="463" t="s">
        <v>82</v>
      </c>
      <c r="L6" s="463">
        <v>2022</v>
      </c>
      <c r="M6" s="463" t="s">
        <v>82</v>
      </c>
      <c r="N6" s="464" t="s">
        <v>135</v>
      </c>
      <c r="O6" s="464" t="s">
        <v>197</v>
      </c>
    </row>
    <row r="7" spans="1:15" s="3" customFormat="1" ht="15" customHeight="1">
      <c r="A7" s="360" t="s">
        <v>116</v>
      </c>
      <c r="B7" s="70"/>
      <c r="C7" s="361">
        <v>5933.022568486525</v>
      </c>
      <c r="D7" s="483"/>
      <c r="E7" s="361">
        <v>5636.1</v>
      </c>
      <c r="F7" s="483"/>
      <c r="G7" s="486">
        <v>0.05268227470884557</v>
      </c>
      <c r="H7" s="279">
        <v>0.05267743273432912</v>
      </c>
      <c r="J7" s="361">
        <v>11500.18839211475</v>
      </c>
      <c r="K7" s="483"/>
      <c r="L7" s="361">
        <v>10847.6</v>
      </c>
      <c r="M7" s="483"/>
      <c r="N7" s="486">
        <v>0.06015970280197913</v>
      </c>
      <c r="O7" s="279">
        <v>0.05825397274364352</v>
      </c>
    </row>
    <row r="8" spans="1:15" s="3" customFormat="1" ht="15" customHeight="1">
      <c r="A8" s="487" t="s">
        <v>119</v>
      </c>
      <c r="B8" s="70"/>
      <c r="C8" s="489">
        <v>1018.9355110239364</v>
      </c>
      <c r="D8" s="488"/>
      <c r="E8" s="489">
        <v>952.4</v>
      </c>
      <c r="F8" s="361"/>
      <c r="G8" s="490">
        <v>0.06986088935734625</v>
      </c>
      <c r="H8" s="490">
        <v>0.06982414673732373</v>
      </c>
      <c r="J8" s="489">
        <v>1958.528550324496</v>
      </c>
      <c r="K8" s="488"/>
      <c r="L8" s="489">
        <v>1834.1</v>
      </c>
      <c r="M8" s="361"/>
      <c r="N8" s="490">
        <v>0.06784174817321631</v>
      </c>
      <c r="O8" s="490">
        <v>0.06586744667029465</v>
      </c>
    </row>
    <row r="9" spans="1:15" s="3" customFormat="1" ht="15" customHeight="1" thickBot="1">
      <c r="A9" s="18" t="s">
        <v>65</v>
      </c>
      <c r="B9" s="70"/>
      <c r="C9" s="484">
        <v>58.311030549424544</v>
      </c>
      <c r="D9" s="362"/>
      <c r="E9" s="484">
        <v>60.046314883227915</v>
      </c>
      <c r="F9" s="485"/>
      <c r="G9" s="279">
        <v>-0.02889909792429357</v>
      </c>
      <c r="H9" s="279"/>
      <c r="J9" s="484">
        <v>58.70096209334146</v>
      </c>
      <c r="K9" s="362"/>
      <c r="L9" s="484">
        <v>59.101429786887095</v>
      </c>
      <c r="M9" s="485"/>
      <c r="N9" s="279">
        <v>-0.0067759391776083255</v>
      </c>
      <c r="O9" s="279"/>
    </row>
    <row r="10" spans="1:15" s="3" customFormat="1" ht="15" customHeight="1">
      <c r="A10" s="494" t="s">
        <v>93</v>
      </c>
      <c r="B10" s="70"/>
      <c r="C10" s="495">
        <v>61283.063630045464</v>
      </c>
      <c r="D10" s="496"/>
      <c r="E10" s="495">
        <v>57190.036474805755</v>
      </c>
      <c r="F10" s="496"/>
      <c r="G10" s="497">
        <v>0.07156888520333138</v>
      </c>
      <c r="H10" s="497"/>
      <c r="J10" s="495">
        <v>118285.05652813673</v>
      </c>
      <c r="K10" s="496"/>
      <c r="L10" s="495">
        <v>108395.4153510651</v>
      </c>
      <c r="M10" s="496"/>
      <c r="N10" s="497">
        <v>0.09123671093506691</v>
      </c>
      <c r="O10" s="497"/>
    </row>
    <row r="11" spans="1:15" s="3" customFormat="1" ht="15" customHeight="1" thickBot="1">
      <c r="A11" s="467" t="s">
        <v>94</v>
      </c>
      <c r="B11" s="70"/>
      <c r="C11" s="466">
        <v>145.32438996212522</v>
      </c>
      <c r="D11" s="364"/>
      <c r="E11" s="466">
        <v>120.56274898060143</v>
      </c>
      <c r="F11" s="361"/>
      <c r="G11" s="279">
        <v>0.20538384526640097</v>
      </c>
      <c r="H11" s="361"/>
      <c r="J11" s="466">
        <v>355.881101453267</v>
      </c>
      <c r="K11" s="364"/>
      <c r="L11" s="466">
        <v>239.35141329571582</v>
      </c>
      <c r="M11" s="361"/>
      <c r="N11" s="279">
        <v>0.486856068878023</v>
      </c>
      <c r="O11" s="361"/>
    </row>
    <row r="12" spans="1:15" s="3" customFormat="1" ht="15" customHeight="1" thickBot="1">
      <c r="A12" s="360" t="s">
        <v>120</v>
      </c>
      <c r="B12" s="70"/>
      <c r="C12" s="492">
        <v>61428.38802000759</v>
      </c>
      <c r="D12" s="468">
        <v>1</v>
      </c>
      <c r="E12" s="492">
        <v>57310.59922378636</v>
      </c>
      <c r="F12" s="468">
        <v>1</v>
      </c>
      <c r="G12" s="468">
        <v>0.07185038809561362</v>
      </c>
      <c r="H12" s="493">
        <v>0.1692152721787259</v>
      </c>
      <c r="J12" s="492">
        <v>118640.93762958999</v>
      </c>
      <c r="K12" s="468">
        <v>1</v>
      </c>
      <c r="L12" s="492">
        <v>108634.7667643608</v>
      </c>
      <c r="M12" s="468">
        <v>1</v>
      </c>
      <c r="N12" s="468">
        <v>0.09210836607154982</v>
      </c>
      <c r="O12" s="493">
        <v>0.19155774665578074</v>
      </c>
    </row>
    <row r="13" spans="1:15" s="3" customFormat="1" ht="15" customHeight="1" thickBot="1">
      <c r="A13" s="471" t="s">
        <v>95</v>
      </c>
      <c r="B13" s="70"/>
      <c r="C13" s="469">
        <v>34160.98512869538</v>
      </c>
      <c r="D13" s="468">
        <v>0.5561107206259254</v>
      </c>
      <c r="E13" s="469">
        <v>32039.217934542652</v>
      </c>
      <c r="F13" s="468">
        <v>0.5590452441342648</v>
      </c>
      <c r="G13" s="468">
        <v>0.06622406322425145</v>
      </c>
      <c r="H13" s="279"/>
      <c r="J13" s="469">
        <v>65983.88967663432</v>
      </c>
      <c r="K13" s="468">
        <v>0.5561646004741067</v>
      </c>
      <c r="L13" s="469">
        <v>60701.52215102557</v>
      </c>
      <c r="M13" s="468">
        <v>0.5587669947567797</v>
      </c>
      <c r="N13" s="468">
        <v>0.08702199448089964</v>
      </c>
      <c r="O13" s="279"/>
    </row>
    <row r="14" spans="1:15" s="54" customFormat="1" ht="15" customHeight="1" thickBot="1">
      <c r="A14" s="508" t="s">
        <v>2</v>
      </c>
      <c r="B14" s="509"/>
      <c r="C14" s="491">
        <v>27267.402891312213</v>
      </c>
      <c r="D14" s="468">
        <v>0.44388927937407474</v>
      </c>
      <c r="E14" s="491">
        <v>25271.38128924371</v>
      </c>
      <c r="F14" s="468">
        <v>0.44095475586573524</v>
      </c>
      <c r="G14" s="493">
        <v>0.07898347855319154</v>
      </c>
      <c r="H14" s="546">
        <v>0.16879165953316155</v>
      </c>
      <c r="J14" s="491">
        <v>52657.04795295567</v>
      </c>
      <c r="K14" s="468">
        <v>0.4438353995258934</v>
      </c>
      <c r="L14" s="491">
        <v>47933.24461333523</v>
      </c>
      <c r="M14" s="468">
        <v>0.44123300524322034</v>
      </c>
      <c r="N14" s="493">
        <v>0.09854962620882657</v>
      </c>
      <c r="O14" s="546">
        <v>0.1919774088861268</v>
      </c>
    </row>
    <row r="15" spans="1:15" s="3" customFormat="1" ht="15" customHeight="1">
      <c r="A15" s="494" t="s">
        <v>96</v>
      </c>
      <c r="B15" s="70"/>
      <c r="C15" s="495">
        <v>18795.615140322665</v>
      </c>
      <c r="D15" s="497">
        <v>0.3059760437503394</v>
      </c>
      <c r="E15" s="495">
        <v>17448.256449105585</v>
      </c>
      <c r="F15" s="497">
        <v>0.30445077673980786</v>
      </c>
      <c r="G15" s="497">
        <v>0.07722024806015204</v>
      </c>
      <c r="H15" s="497"/>
      <c r="J15" s="495">
        <v>36571.10178193082</v>
      </c>
      <c r="K15" s="497">
        <v>0.30825027610713773</v>
      </c>
      <c r="L15" s="495">
        <v>33248.84971126688</v>
      </c>
      <c r="M15" s="497">
        <v>0.30606085603687827</v>
      </c>
      <c r="N15" s="497">
        <v>0.09992081228416594</v>
      </c>
      <c r="O15" s="497"/>
    </row>
    <row r="16" spans="1:15" s="14" customFormat="1" ht="15" customHeight="1">
      <c r="A16" s="498" t="s">
        <v>97</v>
      </c>
      <c r="B16" s="70"/>
      <c r="C16" s="499">
        <v>-46.361128598964</v>
      </c>
      <c r="D16" s="490">
        <v>-0.0007547183003380117</v>
      </c>
      <c r="E16" s="499">
        <v>259.5081174622079</v>
      </c>
      <c r="F16" s="490">
        <v>0.004528099879899718</v>
      </c>
      <c r="G16" s="490" t="s">
        <v>66</v>
      </c>
      <c r="H16" s="490"/>
      <c r="J16" s="499">
        <v>-77.98825445232961</v>
      </c>
      <c r="K16" s="490">
        <v>-0.0006573469159171474</v>
      </c>
      <c r="L16" s="499">
        <v>281.9717692617765</v>
      </c>
      <c r="M16" s="490">
        <v>0.0025955941883080602</v>
      </c>
      <c r="N16" s="490" t="s">
        <v>66</v>
      </c>
      <c r="O16" s="490"/>
    </row>
    <row r="17" spans="1:15" s="3" customFormat="1" ht="15" customHeight="1" thickBot="1">
      <c r="A17" s="278" t="s">
        <v>121</v>
      </c>
      <c r="B17" s="70"/>
      <c r="C17" s="345">
        <v>-43.8873591738402</v>
      </c>
      <c r="D17" s="473">
        <v>-0.0007144475150405352</v>
      </c>
      <c r="E17" s="345">
        <v>-88.86510710903309</v>
      </c>
      <c r="F17" s="279">
        <v>-0.0015505876454376742</v>
      </c>
      <c r="G17" s="473">
        <v>-0.5061350781922472</v>
      </c>
      <c r="H17" s="473"/>
      <c r="J17" s="345">
        <v>-104.6457441239276</v>
      </c>
      <c r="K17" s="473">
        <v>-0.0008820373996928706</v>
      </c>
      <c r="L17" s="345">
        <v>-109.41984086857981</v>
      </c>
      <c r="M17" s="279">
        <v>-0.0010072267297809173</v>
      </c>
      <c r="N17" s="473">
        <v>-0.0436309969632126</v>
      </c>
      <c r="O17" s="473"/>
    </row>
    <row r="18" spans="1:15" s="54" customFormat="1" ht="15" customHeight="1" thickBot="1">
      <c r="A18" s="510" t="s">
        <v>155</v>
      </c>
      <c r="B18" s="505"/>
      <c r="C18" s="491">
        <v>8562.03623876235</v>
      </c>
      <c r="D18" s="279">
        <v>0.13938240143911385</v>
      </c>
      <c r="E18" s="491">
        <v>7652.48182978495</v>
      </c>
      <c r="F18" s="468">
        <v>0.13352646689146536</v>
      </c>
      <c r="G18" s="279">
        <v>0.11885744118166186</v>
      </c>
      <c r="H18" s="493">
        <v>0.18665653672858262</v>
      </c>
      <c r="J18" s="491">
        <v>16268.58016960112</v>
      </c>
      <c r="K18" s="279">
        <v>0.13712450773436577</v>
      </c>
      <c r="L18" s="491">
        <v>14511.842973675146</v>
      </c>
      <c r="M18" s="468">
        <v>0.13358378174781488</v>
      </c>
      <c r="N18" s="279">
        <v>0.1210554165389428</v>
      </c>
      <c r="O18" s="493">
        <v>0.1944586916962121</v>
      </c>
    </row>
    <row r="19" spans="1:15" s="54" customFormat="1" ht="15" customHeight="1">
      <c r="A19" s="500" t="s">
        <v>98</v>
      </c>
      <c r="B19" s="46"/>
      <c r="C19" s="495">
        <v>228.19609031782537</v>
      </c>
      <c r="D19" s="501">
        <v>0.00371483116639005</v>
      </c>
      <c r="E19" s="495">
        <v>69.7721495178805</v>
      </c>
      <c r="F19" s="501">
        <v>0.0012174388413814046</v>
      </c>
      <c r="G19" s="497">
        <v>2.2705899401787186</v>
      </c>
      <c r="H19" s="486"/>
      <c r="J19" s="495">
        <v>351.4345900402131</v>
      </c>
      <c r="K19" s="501">
        <v>0.0029621696950628495</v>
      </c>
      <c r="L19" s="495">
        <v>249.2761365149553</v>
      </c>
      <c r="M19" s="501">
        <v>0.0022946257808576062</v>
      </c>
      <c r="N19" s="497">
        <v>0.40982043028065296</v>
      </c>
      <c r="O19" s="486"/>
    </row>
    <row r="20" spans="1:15" s="54" customFormat="1" ht="15" customHeight="1" thickBot="1">
      <c r="A20" s="18" t="s">
        <v>154</v>
      </c>
      <c r="B20" s="70"/>
      <c r="C20" s="345">
        <v>31.2278164012569</v>
      </c>
      <c r="D20" s="279">
        <v>0.0005083613197058958</v>
      </c>
      <c r="E20" s="345">
        <v>-25.1878090246461</v>
      </c>
      <c r="F20" s="279">
        <v>-0.00043949652186138857</v>
      </c>
      <c r="G20" s="279" t="s">
        <v>66</v>
      </c>
      <c r="H20" s="279"/>
      <c r="J20" s="345">
        <v>165.25766795256578</v>
      </c>
      <c r="K20" s="279">
        <v>0.0013929228077117727</v>
      </c>
      <c r="L20" s="345">
        <v>-28.6113756199032</v>
      </c>
      <c r="M20" s="279">
        <v>-0.00026337218251652354</v>
      </c>
      <c r="N20" s="279" t="s">
        <v>66</v>
      </c>
      <c r="O20" s="279"/>
    </row>
    <row r="21" spans="1:15" s="54" customFormat="1" ht="15" customHeight="1">
      <c r="A21" s="502" t="s">
        <v>23</v>
      </c>
      <c r="B21" s="70"/>
      <c r="C21" s="495">
        <v>1769.4475424264826</v>
      </c>
      <c r="D21" s="496"/>
      <c r="E21" s="495">
        <v>1687.7697074677783</v>
      </c>
      <c r="F21" s="497"/>
      <c r="G21" s="497">
        <v>0.04839394533348296</v>
      </c>
      <c r="H21" s="496"/>
      <c r="J21" s="495">
        <v>3678.0143999643724</v>
      </c>
      <c r="K21" s="496"/>
      <c r="L21" s="495">
        <v>3338.852914826305</v>
      </c>
      <c r="M21" s="497"/>
      <c r="N21" s="497">
        <v>0.10158024141525002</v>
      </c>
      <c r="O21" s="496"/>
    </row>
    <row r="22" spans="1:15" s="54" customFormat="1" ht="15" customHeight="1" thickBot="1">
      <c r="A22" s="504" t="s">
        <v>30</v>
      </c>
      <c r="B22" s="366"/>
      <c r="C22" s="466">
        <v>834.4701231305562</v>
      </c>
      <c r="D22" s="279"/>
      <c r="E22" s="466">
        <v>540.793874648297</v>
      </c>
      <c r="F22" s="279"/>
      <c r="G22" s="279">
        <v>0.5430465510972184</v>
      </c>
      <c r="H22" s="279"/>
      <c r="J22" s="466">
        <v>1865.7985685997808</v>
      </c>
      <c r="K22" s="279"/>
      <c r="L22" s="466">
        <v>948.0816523383193</v>
      </c>
      <c r="M22" s="279"/>
      <c r="N22" s="279">
        <v>0.9679724462529498</v>
      </c>
      <c r="O22" s="279"/>
    </row>
    <row r="23" spans="1:15" s="3" customFormat="1" ht="15" customHeight="1">
      <c r="A23" s="502" t="s">
        <v>28</v>
      </c>
      <c r="B23" s="366"/>
      <c r="C23" s="495">
        <v>934.9774192959267</v>
      </c>
      <c r="D23" s="497"/>
      <c r="E23" s="495">
        <v>1146.9758328194812</v>
      </c>
      <c r="F23" s="497"/>
      <c r="G23" s="497">
        <v>-0.18483250253182992</v>
      </c>
      <c r="H23" s="497"/>
      <c r="J23" s="495">
        <v>1812.2158313645912</v>
      </c>
      <c r="K23" s="497"/>
      <c r="L23" s="495">
        <v>2390.7712624879855</v>
      </c>
      <c r="M23" s="497"/>
      <c r="N23" s="497">
        <v>-0.24199530929668012</v>
      </c>
      <c r="O23" s="497"/>
    </row>
    <row r="24" spans="1:15" s="3" customFormat="1" ht="15" customHeight="1">
      <c r="A24" s="503" t="s">
        <v>29</v>
      </c>
      <c r="B24" s="70"/>
      <c r="C24" s="499">
        <v>436.6813341548257</v>
      </c>
      <c r="D24" s="490"/>
      <c r="E24" s="499">
        <v>-79.61172452475193</v>
      </c>
      <c r="F24" s="490"/>
      <c r="G24" s="490" t="s">
        <v>66</v>
      </c>
      <c r="H24" s="490"/>
      <c r="J24" s="499">
        <v>1066.4931402943528</v>
      </c>
      <c r="K24" s="490"/>
      <c r="L24" s="499">
        <v>85.22674463118739</v>
      </c>
      <c r="M24" s="490"/>
      <c r="N24" s="490">
        <v>11.51359705113137</v>
      </c>
      <c r="O24" s="490"/>
    </row>
    <row r="25" spans="1:15" s="3" customFormat="1" ht="22.5">
      <c r="A25" s="503" t="s">
        <v>149</v>
      </c>
      <c r="B25" s="70"/>
      <c r="C25" s="499">
        <v>-63.05939050300189</v>
      </c>
      <c r="D25" s="488"/>
      <c r="E25" s="499">
        <v>-138.09728758492525</v>
      </c>
      <c r="F25" s="490"/>
      <c r="G25" s="490">
        <v>-0.5433698111976135</v>
      </c>
      <c r="H25" s="488"/>
      <c r="J25" s="499">
        <v>-119.7314752167082</v>
      </c>
      <c r="K25" s="488"/>
      <c r="L25" s="499">
        <v>-292.0890819788105</v>
      </c>
      <c r="M25" s="490"/>
      <c r="N25" s="490">
        <v>-0.5900857560112635</v>
      </c>
      <c r="O25" s="488"/>
    </row>
    <row r="26" spans="1:15" s="54" customFormat="1" ht="15" customHeight="1" thickBot="1">
      <c r="A26" s="504" t="s">
        <v>99</v>
      </c>
      <c r="B26" s="366"/>
      <c r="C26" s="345">
        <v>67.96991393027601</v>
      </c>
      <c r="D26" s="473"/>
      <c r="E26" s="345">
        <v>-355.4649758299855</v>
      </c>
      <c r="F26" s="279"/>
      <c r="G26" s="279" t="s">
        <v>66</v>
      </c>
      <c r="H26" s="279"/>
      <c r="J26" s="345">
        <v>15.0710888598985</v>
      </c>
      <c r="K26" s="473"/>
      <c r="L26" s="345">
        <v>581.0282840716048</v>
      </c>
      <c r="M26" s="279"/>
      <c r="N26" s="279" t="s">
        <v>66</v>
      </c>
      <c r="O26" s="279"/>
    </row>
    <row r="27" spans="1:15" s="3" customFormat="1" ht="15" customHeight="1" thickBot="1">
      <c r="A27" s="278" t="s">
        <v>100</v>
      </c>
      <c r="B27" s="46"/>
      <c r="C27" s="470">
        <v>1376.5692768780266</v>
      </c>
      <c r="D27" s="264"/>
      <c r="E27" s="470">
        <v>573.8018448798186</v>
      </c>
      <c r="F27" s="472"/>
      <c r="G27" s="468">
        <v>1.399032504272177</v>
      </c>
      <c r="H27" s="468"/>
      <c r="J27" s="470">
        <v>2774.0485853021346</v>
      </c>
      <c r="K27" s="264"/>
      <c r="L27" s="470">
        <v>2764.9372092119675</v>
      </c>
      <c r="M27" s="472"/>
      <c r="N27" s="468">
        <v>0.003295328392923569</v>
      </c>
      <c r="O27" s="468"/>
    </row>
    <row r="28" spans="1:15" s="3" customFormat="1" ht="15" customHeight="1">
      <c r="A28" s="506" t="s">
        <v>101</v>
      </c>
      <c r="B28" s="70"/>
      <c r="C28" s="495">
        <v>6926.043055165241</v>
      </c>
      <c r="D28" s="497"/>
      <c r="E28" s="495">
        <v>7034.0956444118965</v>
      </c>
      <c r="F28" s="497"/>
      <c r="G28" s="497">
        <v>-0.015361262443523316</v>
      </c>
      <c r="H28" s="497"/>
      <c r="J28" s="495">
        <v>12977.839326306204</v>
      </c>
      <c r="K28" s="497"/>
      <c r="L28" s="495">
        <v>11526.241003568126</v>
      </c>
      <c r="M28" s="497"/>
      <c r="N28" s="497">
        <v>0.12593857115157614</v>
      </c>
      <c r="O28" s="497"/>
    </row>
    <row r="29" spans="1:15" s="3" customFormat="1" ht="15" customHeight="1">
      <c r="A29" s="507" t="s">
        <v>102</v>
      </c>
      <c r="B29" s="70"/>
      <c r="C29" s="499">
        <v>1881.1485351845895</v>
      </c>
      <c r="D29" s="488"/>
      <c r="E29" s="499">
        <v>2458.344443972472</v>
      </c>
      <c r="F29" s="490"/>
      <c r="G29" s="490">
        <v>-0.23479049496220472</v>
      </c>
      <c r="H29" s="488"/>
      <c r="J29" s="499">
        <v>3859.729078144369</v>
      </c>
      <c r="K29" s="488"/>
      <c r="L29" s="499">
        <v>3786.5234570735606</v>
      </c>
      <c r="M29" s="490"/>
      <c r="N29" s="490">
        <v>0.019333201523960897</v>
      </c>
      <c r="O29" s="488"/>
    </row>
    <row r="30" spans="1:15" s="3" customFormat="1" ht="15" customHeight="1" thickBot="1">
      <c r="A30" s="278" t="s">
        <v>103</v>
      </c>
      <c r="B30" s="505"/>
      <c r="C30" s="466">
        <v>0</v>
      </c>
      <c r="D30" s="279"/>
      <c r="E30" s="466">
        <v>0</v>
      </c>
      <c r="F30" s="279"/>
      <c r="G30" s="279" t="s">
        <v>66</v>
      </c>
      <c r="H30" s="279"/>
      <c r="J30" s="466">
        <v>0</v>
      </c>
      <c r="K30" s="279"/>
      <c r="L30" s="466">
        <v>0</v>
      </c>
      <c r="M30" s="279"/>
      <c r="N30" s="279" t="s">
        <v>66</v>
      </c>
      <c r="O30" s="279"/>
    </row>
    <row r="31" spans="1:15" s="3" customFormat="1" ht="15" customHeight="1" thickBot="1">
      <c r="A31" s="475" t="s">
        <v>104</v>
      </c>
      <c r="B31" s="18"/>
      <c r="C31" s="466">
        <v>5044.894519980651</v>
      </c>
      <c r="D31" s="482"/>
      <c r="E31" s="466">
        <v>4575.751200439424</v>
      </c>
      <c r="F31" s="479"/>
      <c r="G31" s="479">
        <v>0.10252815308143814</v>
      </c>
      <c r="H31" s="478"/>
      <c r="J31" s="466">
        <v>9118.110248161838</v>
      </c>
      <c r="K31" s="482"/>
      <c r="L31" s="466">
        <v>7739.717546494566</v>
      </c>
      <c r="M31" s="479"/>
      <c r="N31" s="479">
        <v>0.17809341146972058</v>
      </c>
      <c r="O31" s="478"/>
    </row>
    <row r="32" spans="1:15" s="3" customFormat="1" ht="15" customHeight="1" thickBot="1">
      <c r="A32" s="511" t="s">
        <v>105</v>
      </c>
      <c r="B32" s="505"/>
      <c r="C32" s="492">
        <v>4926.160619983826</v>
      </c>
      <c r="D32" s="493">
        <v>0.08019355185389769</v>
      </c>
      <c r="E32" s="492">
        <v>4626.686807433604</v>
      </c>
      <c r="F32" s="468">
        <v>0.08073003720249589</v>
      </c>
      <c r="G32" s="468">
        <v>0.06472748751202761</v>
      </c>
      <c r="H32" s="709">
        <v>0.12007941340676354</v>
      </c>
      <c r="J32" s="492">
        <v>8837.218492218333</v>
      </c>
      <c r="K32" s="493">
        <v>0.07448709247232264</v>
      </c>
      <c r="L32" s="492">
        <v>7531.83932037268</v>
      </c>
      <c r="M32" s="468">
        <v>0.06933175763804933</v>
      </c>
      <c r="N32" s="468">
        <v>0.17331479288395957</v>
      </c>
      <c r="O32" s="709">
        <v>0.2777725577550685</v>
      </c>
    </row>
    <row r="33" spans="1:15" s="3" customFormat="1" ht="15" customHeight="1" thickBot="1">
      <c r="A33" s="476" t="s">
        <v>106</v>
      </c>
      <c r="B33" s="367"/>
      <c r="C33" s="480">
        <v>118.73389999682574</v>
      </c>
      <c r="D33" s="462">
        <v>0.0019328832128584167</v>
      </c>
      <c r="E33" s="480">
        <v>-50.93560699417989</v>
      </c>
      <c r="F33" s="479">
        <v>-0.0008887641672579027</v>
      </c>
      <c r="G33" s="479" t="s">
        <v>66</v>
      </c>
      <c r="H33" s="478"/>
      <c r="J33" s="480">
        <v>280.8917559435047</v>
      </c>
      <c r="K33" s="462">
        <v>0.0023675786921077743</v>
      </c>
      <c r="L33" s="480">
        <v>207.8782261218853</v>
      </c>
      <c r="M33" s="479">
        <v>0.001913551548122647</v>
      </c>
      <c r="N33" s="479">
        <v>0.35123221505079294</v>
      </c>
      <c r="O33" s="478"/>
    </row>
    <row r="34" spans="1:15" s="3" customFormat="1" ht="12.95" customHeight="1">
      <c r="A34" s="280"/>
      <c r="B34" s="10"/>
      <c r="C34" s="19"/>
      <c r="D34" s="20"/>
      <c r="E34" s="19"/>
      <c r="F34" s="21"/>
      <c r="G34" s="281"/>
      <c r="H34" s="281"/>
      <c r="J34" s="19"/>
      <c r="K34" s="20"/>
      <c r="L34" s="19"/>
      <c r="M34" s="21"/>
      <c r="N34" s="281"/>
      <c r="O34" s="281"/>
    </row>
    <row r="35" spans="1:15" s="3" customFormat="1" ht="30.95" customHeight="1">
      <c r="A35" s="602" t="s">
        <v>205</v>
      </c>
      <c r="B35" s="14"/>
      <c r="C35" s="463">
        <v>2023</v>
      </c>
      <c r="D35" s="551" t="s">
        <v>82</v>
      </c>
      <c r="E35" s="463">
        <v>2022</v>
      </c>
      <c r="F35" s="551" t="s">
        <v>82</v>
      </c>
      <c r="G35" s="464" t="s">
        <v>135</v>
      </c>
      <c r="H35" s="464" t="s">
        <v>197</v>
      </c>
      <c r="J35" s="463">
        <v>2023</v>
      </c>
      <c r="K35" s="551" t="s">
        <v>82</v>
      </c>
      <c r="L35" s="463">
        <v>2022</v>
      </c>
      <c r="M35" s="551" t="s">
        <v>82</v>
      </c>
      <c r="N35" s="464" t="s">
        <v>135</v>
      </c>
      <c r="O35" s="464" t="s">
        <v>197</v>
      </c>
    </row>
    <row r="36" spans="1:15" s="3" customFormat="1" ht="15" customHeight="1" thickBot="1">
      <c r="A36" s="512" t="s">
        <v>153</v>
      </c>
      <c r="B36" s="15"/>
      <c r="C36" s="547">
        <v>8562.03623876235</v>
      </c>
      <c r="D36" s="473">
        <v>0.13938240143911385</v>
      </c>
      <c r="E36" s="547">
        <v>7652.48182978495</v>
      </c>
      <c r="F36" s="473">
        <v>0.13352646689146536</v>
      </c>
      <c r="G36" s="473">
        <v>0.11885744118166186</v>
      </c>
      <c r="H36" s="473">
        <v>0.18665653672858262</v>
      </c>
      <c r="J36" s="547">
        <v>16268.58016960112</v>
      </c>
      <c r="K36" s="473">
        <v>0.13712450773436577</v>
      </c>
      <c r="L36" s="547">
        <v>14511.842973675146</v>
      </c>
      <c r="M36" s="473">
        <v>0.13358378174781488</v>
      </c>
      <c r="N36" s="708">
        <v>0.1210554165389428</v>
      </c>
      <c r="O36" s="473">
        <v>0.1944586916962121</v>
      </c>
    </row>
    <row r="37" spans="1:15" s="3" customFormat="1" ht="15" customHeight="1">
      <c r="A37" s="521" t="s">
        <v>4</v>
      </c>
      <c r="B37" s="117"/>
      <c r="C37" s="548">
        <v>2396.684262800756</v>
      </c>
      <c r="D37" s="522"/>
      <c r="E37" s="548">
        <v>2398.741620177383</v>
      </c>
      <c r="F37" s="520"/>
      <c r="G37" s="524">
        <v>-0.0008576819442832617</v>
      </c>
      <c r="H37" s="525"/>
      <c r="J37" s="548">
        <v>4716.866649101065</v>
      </c>
      <c r="K37" s="522"/>
      <c r="L37" s="548">
        <v>4754.838031804507</v>
      </c>
      <c r="M37" s="520"/>
      <c r="N37" s="524">
        <v>-0.007985841462833543</v>
      </c>
      <c r="O37" s="525"/>
    </row>
    <row r="38" spans="1:15" s="3" customFormat="1" ht="15" customHeight="1" thickBot="1">
      <c r="A38" s="150" t="s">
        <v>107</v>
      </c>
      <c r="B38" s="10"/>
      <c r="C38" s="549">
        <v>479.8041355835842</v>
      </c>
      <c r="D38" s="473"/>
      <c r="E38" s="549">
        <v>555.8843858396515</v>
      </c>
      <c r="F38" s="523"/>
      <c r="G38" s="473">
        <v>-0.1368634417409471</v>
      </c>
      <c r="H38" s="466"/>
      <c r="J38" s="549">
        <v>944.7565934973964</v>
      </c>
      <c r="K38" s="473"/>
      <c r="L38" s="549">
        <v>1194.6456977023277</v>
      </c>
      <c r="M38" s="523"/>
      <c r="N38" s="473">
        <v>-0.20917423859270168</v>
      </c>
      <c r="O38" s="466"/>
    </row>
    <row r="39" spans="1:15" s="54" customFormat="1" ht="15" customHeight="1" thickBot="1">
      <c r="A39" s="519" t="s">
        <v>202</v>
      </c>
      <c r="B39" s="10"/>
      <c r="C39" s="480">
        <v>11438.524637146691</v>
      </c>
      <c r="D39" s="473">
        <v>0.18620909657308762</v>
      </c>
      <c r="E39" s="480">
        <v>10607.107835801984</v>
      </c>
      <c r="F39" s="473">
        <v>0.18508108411819882</v>
      </c>
      <c r="G39" s="473">
        <v>0.078382987541471</v>
      </c>
      <c r="H39" s="550">
        <v>0.16023509990457607</v>
      </c>
      <c r="J39" s="480">
        <v>21930.20341219958</v>
      </c>
      <c r="K39" s="473">
        <v>0.18484516264249426</v>
      </c>
      <c r="L39" s="480">
        <v>20461.32670318198</v>
      </c>
      <c r="M39" s="473">
        <v>0.18834970896163064</v>
      </c>
      <c r="N39" s="473">
        <v>0.07178795052371512</v>
      </c>
      <c r="O39" s="550">
        <v>0.15612599037315356</v>
      </c>
    </row>
    <row r="40" spans="1:15" s="3" customFormat="1" ht="15" customHeight="1" thickBot="1">
      <c r="A40" s="513" t="s">
        <v>235</v>
      </c>
      <c r="B40" s="518"/>
      <c r="C40" s="548">
        <v>4252</v>
      </c>
      <c r="D40" s="515"/>
      <c r="E40" s="548">
        <v>4051.9887428833454</v>
      </c>
      <c r="F40" s="516"/>
      <c r="G40" s="600">
        <v>0.04936125685638726</v>
      </c>
      <c r="H40" s="517"/>
      <c r="J40" s="699">
        <v>6749</v>
      </c>
      <c r="K40" s="700"/>
      <c r="L40" s="699">
        <v>7156.747725855351</v>
      </c>
      <c r="M40" s="701"/>
      <c r="N40" s="702">
        <v>-0.05697388555171101</v>
      </c>
      <c r="O40" s="703"/>
    </row>
    <row r="41" spans="1:15" s="3" customFormat="1" ht="12.6" customHeight="1">
      <c r="A41" s="514"/>
      <c r="B41" s="117"/>
      <c r="C41" s="514"/>
      <c r="D41" s="514"/>
      <c r="E41" s="514"/>
      <c r="F41" s="514"/>
      <c r="G41" s="54"/>
      <c r="H41" s="514"/>
      <c r="J41" s="54"/>
      <c r="K41" s="54"/>
      <c r="L41" s="54"/>
      <c r="M41" s="54"/>
      <c r="N41" s="54"/>
      <c r="O41" s="54"/>
    </row>
    <row r="42" spans="1:8" s="3" customFormat="1" ht="11.25">
      <c r="A42" s="17"/>
      <c r="B42" s="18"/>
      <c r="C42" s="148"/>
      <c r="D42" s="105"/>
      <c r="E42" s="148"/>
      <c r="F42" s="105"/>
      <c r="G42" s="149"/>
      <c r="H42" s="55"/>
    </row>
    <row r="43" spans="1:15" ht="18">
      <c r="A43" s="59"/>
      <c r="B43" s="57"/>
      <c r="C43" s="58"/>
      <c r="D43" s="58"/>
      <c r="E43" s="58"/>
      <c r="F43" s="58"/>
      <c r="G43" s="58"/>
      <c r="H43" s="58"/>
      <c r="J43" s="57"/>
      <c r="K43" s="57"/>
      <c r="L43" s="57"/>
      <c r="M43" s="57"/>
      <c r="N43" s="57"/>
      <c r="O43" s="697"/>
    </row>
    <row r="44" spans="1:15" ht="16.5">
      <c r="A44" s="60"/>
      <c r="B44" s="57"/>
      <c r="C44" s="58"/>
      <c r="D44" s="58"/>
      <c r="E44" s="58"/>
      <c r="F44" s="58"/>
      <c r="G44" s="58"/>
      <c r="H44" s="58"/>
      <c r="J44" s="57"/>
      <c r="K44" s="57"/>
      <c r="L44" s="57"/>
      <c r="M44" s="57"/>
      <c r="N44" s="57"/>
      <c r="O44" s="697"/>
    </row>
  </sheetData>
  <mergeCells count="5">
    <mergeCell ref="J5:O5"/>
    <mergeCell ref="A3:O3"/>
    <mergeCell ref="A1:O1"/>
    <mergeCell ref="A2:O2"/>
    <mergeCell ref="C5:H5"/>
  </mergeCells>
  <printOptions horizontalCentered="1"/>
  <pageMargins left="0.4330708661417323" right="0.31496062992125984" top="0.7874015748031497" bottom="0.2362204724409449" header="0" footer="0"/>
  <pageSetup horizontalDpi="300" verticalDpi="300" orientation="portrait" scale="44" r:id="rId4"/>
  <drawing r:id="rId3"/>
  <legacyDrawing r:id="rId2"/>
  <oleObjects>
    <mc:AlternateContent xmlns:mc="http://schemas.openxmlformats.org/markup-compatibility/2006">
      <mc:Choice Requires="x14">
        <oleObject progId="Word.Picture.8" shapeId="40961" r:id="rId1">
          <objectPr r:id="rId5">
            <anchor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61" r:id="rId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2"/>
  <sheetViews>
    <sheetView showGridLines="0" zoomScaleSheetLayoutView="110" workbookViewId="0" topLeftCell="A1">
      <selection activeCell="A1" sqref="A1:O1"/>
    </sheetView>
  </sheetViews>
  <sheetFormatPr defaultColWidth="9.8515625" defaultRowHeight="12.75"/>
  <cols>
    <col min="1" max="1" width="51.140625" style="1" customWidth="1"/>
    <col min="2" max="2" width="1.7109375" style="30" customWidth="1"/>
    <col min="3" max="5" width="8.7109375" style="29" customWidth="1"/>
    <col min="6" max="6" width="8.7109375" style="30" customWidth="1"/>
    <col min="7" max="7" width="8.7109375" style="29" customWidth="1"/>
    <col min="8" max="8" width="11.8515625" style="29" customWidth="1"/>
    <col min="9" max="9" width="2.7109375" style="272" customWidth="1"/>
    <col min="10" max="14" width="8.7109375" style="272" customWidth="1"/>
    <col min="15" max="15" width="11.7109375" style="272" customWidth="1"/>
    <col min="16" max="16384" width="9.8515625" style="272" customWidth="1"/>
  </cols>
  <sheetData>
    <row r="1" spans="1:15" s="47" customFormat="1" ht="15" customHeight="1">
      <c r="A1" s="741" t="s">
        <v>80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spans="1:15" s="47" customFormat="1" ht="15" customHeight="1" thickBot="1">
      <c r="A2" s="743" t="s">
        <v>83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</row>
    <row r="3" spans="1:15" s="47" customFormat="1" ht="11.1" customHeight="1">
      <c r="A3" s="740" t="s">
        <v>91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</row>
    <row r="4" spans="1:15" s="47" customFormat="1" ht="11.1" customHeight="1">
      <c r="A4" s="106"/>
      <c r="B4" s="39"/>
      <c r="C4" s="38"/>
      <c r="D4" s="38"/>
      <c r="E4" s="38"/>
      <c r="F4" s="39"/>
      <c r="G4" s="38"/>
      <c r="H4" s="38"/>
      <c r="J4" s="38"/>
      <c r="K4" s="38"/>
      <c r="L4" s="38"/>
      <c r="M4" s="39"/>
      <c r="N4" s="38"/>
      <c r="O4" s="38"/>
    </row>
    <row r="5" spans="1:15" s="47" customFormat="1" ht="15" customHeight="1">
      <c r="A5" s="106"/>
      <c r="B5" s="39"/>
      <c r="C5" s="739" t="s">
        <v>218</v>
      </c>
      <c r="D5" s="739"/>
      <c r="E5" s="739"/>
      <c r="F5" s="739"/>
      <c r="G5" s="739"/>
      <c r="H5" s="739"/>
      <c r="J5" s="739" t="s">
        <v>223</v>
      </c>
      <c r="K5" s="739"/>
      <c r="L5" s="739"/>
      <c r="M5" s="739"/>
      <c r="N5" s="739"/>
      <c r="O5" s="739"/>
    </row>
    <row r="6" spans="1:15" s="263" customFormat="1" ht="30.75" customHeight="1">
      <c r="A6" s="107"/>
      <c r="B6" s="76"/>
      <c r="C6" s="526">
        <v>2023</v>
      </c>
      <c r="D6" s="527" t="s">
        <v>82</v>
      </c>
      <c r="E6" s="526">
        <v>2022</v>
      </c>
      <c r="F6" s="527" t="s">
        <v>82</v>
      </c>
      <c r="G6" s="526" t="s">
        <v>135</v>
      </c>
      <c r="H6" s="526" t="s">
        <v>198</v>
      </c>
      <c r="J6" s="526">
        <v>2023</v>
      </c>
      <c r="K6" s="527" t="s">
        <v>82</v>
      </c>
      <c r="L6" s="526">
        <v>2022</v>
      </c>
      <c r="M6" s="527" t="s">
        <v>82</v>
      </c>
      <c r="N6" s="526" t="s">
        <v>135</v>
      </c>
      <c r="O6" s="526" t="s">
        <v>198</v>
      </c>
    </row>
    <row r="7" spans="1:15" s="47" customFormat="1" ht="15.75" customHeight="1">
      <c r="A7" s="529" t="s">
        <v>116</v>
      </c>
      <c r="B7" s="70"/>
      <c r="C7" s="483">
        <v>3303.5957296825254</v>
      </c>
      <c r="D7" s="483"/>
      <c r="E7" s="483">
        <v>3126.581134580258</v>
      </c>
      <c r="F7" s="483"/>
      <c r="G7" s="486">
        <v>0.05661602481524319</v>
      </c>
      <c r="H7" s="486">
        <v>0.05661602481524319</v>
      </c>
      <c r="J7" s="483">
        <v>6130.41275445975</v>
      </c>
      <c r="K7" s="483"/>
      <c r="L7" s="483">
        <v>5774.901692259543</v>
      </c>
      <c r="M7" s="483"/>
      <c r="N7" s="486">
        <v>0.061561405049841866</v>
      </c>
      <c r="O7" s="486">
        <v>0.061557198370379096</v>
      </c>
    </row>
    <row r="8" spans="1:15" s="47" customFormat="1" ht="15.75" customHeight="1">
      <c r="A8" s="530" t="s">
        <v>117</v>
      </c>
      <c r="B8" s="70"/>
      <c r="C8" s="488">
        <v>643.2830309088022</v>
      </c>
      <c r="D8" s="488"/>
      <c r="E8" s="488">
        <v>590.6878874124775</v>
      </c>
      <c r="F8" s="488"/>
      <c r="G8" s="490">
        <v>0.0890404977266741</v>
      </c>
      <c r="H8" s="490">
        <v>0.08904049772667388</v>
      </c>
      <c r="J8" s="488">
        <v>1180.666926206858</v>
      </c>
      <c r="K8" s="488"/>
      <c r="L8" s="488">
        <v>1084.7224625707947</v>
      </c>
      <c r="M8" s="488"/>
      <c r="N8" s="490">
        <v>0.08845070231944385</v>
      </c>
      <c r="O8" s="490">
        <v>0.08842892310132178</v>
      </c>
    </row>
    <row r="9" spans="1:15" s="47" customFormat="1" ht="15.75" customHeight="1" thickBot="1">
      <c r="A9" s="531" t="s">
        <v>65</v>
      </c>
      <c r="B9" s="70"/>
      <c r="C9" s="465">
        <v>60.44293728213586</v>
      </c>
      <c r="D9" s="465"/>
      <c r="E9" s="465">
        <v>58.34842195068118</v>
      </c>
      <c r="F9" s="532"/>
      <c r="G9" s="473">
        <v>0.03589669200008627</v>
      </c>
      <c r="H9" s="532"/>
      <c r="J9" s="465">
        <v>61.401035562824916</v>
      </c>
      <c r="K9" s="465"/>
      <c r="L9" s="465">
        <v>58.441328961743324</v>
      </c>
      <c r="M9" s="532"/>
      <c r="N9" s="473">
        <v>0.05064406736915705</v>
      </c>
      <c r="O9" s="532"/>
    </row>
    <row r="10" spans="1:15" s="47" customFormat="1" ht="15.75" customHeight="1">
      <c r="A10" s="282" t="s">
        <v>93</v>
      </c>
      <c r="B10" s="70"/>
      <c r="C10" s="495">
        <v>39081.164052422064</v>
      </c>
      <c r="D10" s="496"/>
      <c r="E10" s="470">
        <v>34465.706095899695</v>
      </c>
      <c r="F10" s="603"/>
      <c r="G10" s="496"/>
      <c r="H10" s="603"/>
      <c r="J10" s="495">
        <v>72693.42008441755</v>
      </c>
      <c r="K10" s="496"/>
      <c r="L10" s="495">
        <v>63392.62226729212</v>
      </c>
      <c r="M10" s="603"/>
      <c r="N10" s="496"/>
      <c r="O10" s="603"/>
    </row>
    <row r="11" spans="1:15" s="47" customFormat="1" ht="15.75" customHeight="1" thickBot="1">
      <c r="A11" s="531" t="s">
        <v>94</v>
      </c>
      <c r="B11" s="70"/>
      <c r="C11" s="345">
        <v>6.4905710942578</v>
      </c>
      <c r="D11" s="532"/>
      <c r="E11" s="604">
        <v>9.4463328487549</v>
      </c>
      <c r="F11" s="485"/>
      <c r="G11" s="532"/>
      <c r="H11" s="485"/>
      <c r="J11" s="345">
        <v>11.697345141886801</v>
      </c>
      <c r="K11" s="532"/>
      <c r="L11" s="345">
        <v>17.447447907403497</v>
      </c>
      <c r="M11" s="485"/>
      <c r="N11" s="532"/>
      <c r="O11" s="485"/>
    </row>
    <row r="12" spans="1:15" s="47" customFormat="1" ht="15.75" customHeight="1" thickBot="1">
      <c r="A12" s="533" t="s">
        <v>118</v>
      </c>
      <c r="B12" s="366"/>
      <c r="C12" s="474">
        <v>39087.65462351632</v>
      </c>
      <c r="D12" s="363">
        <v>1</v>
      </c>
      <c r="E12" s="365">
        <v>34475.15242874845</v>
      </c>
      <c r="F12" s="363">
        <v>1</v>
      </c>
      <c r="G12" s="363">
        <v>0.13379207544624383</v>
      </c>
      <c r="H12" s="363">
        <v>0.15087966595419688</v>
      </c>
      <c r="J12" s="474">
        <v>72705.11742955945</v>
      </c>
      <c r="K12" s="363">
        <v>1</v>
      </c>
      <c r="L12" s="474">
        <v>63410.06971519952</v>
      </c>
      <c r="M12" s="363">
        <v>1</v>
      </c>
      <c r="N12" s="363">
        <v>0.14658630334437084</v>
      </c>
      <c r="O12" s="363">
        <v>0.16373839315346572</v>
      </c>
    </row>
    <row r="13" spans="1:15" s="47" customFormat="1" ht="15.75" customHeight="1" thickBot="1">
      <c r="A13" s="282" t="s">
        <v>95</v>
      </c>
      <c r="B13" s="366"/>
      <c r="C13" s="477">
        <v>20452.20930705335</v>
      </c>
      <c r="D13" s="279">
        <v>0.5232396137359615</v>
      </c>
      <c r="E13" s="345">
        <v>17980.170704338794</v>
      </c>
      <c r="F13" s="279">
        <v>0.5215399914909535</v>
      </c>
      <c r="G13" s="279"/>
      <c r="H13" s="279"/>
      <c r="J13" s="477">
        <v>38150.954424825366</v>
      </c>
      <c r="K13" s="279">
        <v>0.5247354763134523</v>
      </c>
      <c r="L13" s="477">
        <v>32908.269268905045</v>
      </c>
      <c r="M13" s="279">
        <v>0.5189754469078729</v>
      </c>
      <c r="N13" s="279"/>
      <c r="O13" s="279"/>
    </row>
    <row r="14" spans="1:15" s="47" customFormat="1" ht="15.75" customHeight="1" thickBot="1">
      <c r="A14" s="533" t="s">
        <v>2</v>
      </c>
      <c r="B14" s="70"/>
      <c r="C14" s="361">
        <v>18635.445316462967</v>
      </c>
      <c r="D14" s="493">
        <v>0.4767603862640384</v>
      </c>
      <c r="E14" s="670">
        <v>16494.98172440966</v>
      </c>
      <c r="F14" s="493">
        <v>0.4784600085090465</v>
      </c>
      <c r="G14" s="493">
        <v>0.12976453249934794</v>
      </c>
      <c r="H14" s="493">
        <v>0.14613770835297624</v>
      </c>
      <c r="J14" s="361">
        <v>34554.16300473408</v>
      </c>
      <c r="K14" s="493">
        <v>0.47526452368654754</v>
      </c>
      <c r="L14" s="361">
        <v>30501.80044629449</v>
      </c>
      <c r="M14" s="493">
        <v>0.4810245530921274</v>
      </c>
      <c r="N14" s="493">
        <v>0.132856503522627</v>
      </c>
      <c r="O14" s="493">
        <v>0.14874660781634774</v>
      </c>
    </row>
    <row r="15" spans="1:15" s="47" customFormat="1" ht="15.75" customHeight="1">
      <c r="A15" s="528" t="s">
        <v>96</v>
      </c>
      <c r="B15" s="49"/>
      <c r="C15" s="496">
        <v>12251.83947347043</v>
      </c>
      <c r="D15" s="486">
        <v>0.31344524483439723</v>
      </c>
      <c r="E15" s="483">
        <v>10562.04967306324</v>
      </c>
      <c r="F15" s="486">
        <v>0.306367018822973</v>
      </c>
      <c r="G15" s="486"/>
      <c r="H15" s="486"/>
      <c r="J15" s="496">
        <v>23310.48569376732</v>
      </c>
      <c r="K15" s="483">
        <v>0.3206168495134025</v>
      </c>
      <c r="L15" s="496">
        <v>19667.513254706013</v>
      </c>
      <c r="M15" s="483">
        <v>0.31016388001213113</v>
      </c>
      <c r="N15" s="486"/>
      <c r="O15" s="486"/>
    </row>
    <row r="16" spans="1:15" s="47" customFormat="1" ht="15.75" customHeight="1">
      <c r="A16" s="534" t="s">
        <v>97</v>
      </c>
      <c r="B16" s="505"/>
      <c r="C16" s="535">
        <v>-100.926663923853</v>
      </c>
      <c r="D16" s="486">
        <v>-0.0025820598574142245</v>
      </c>
      <c r="E16" s="535">
        <v>236.1531002993521</v>
      </c>
      <c r="F16" s="486">
        <v>0.006849950867872788</v>
      </c>
      <c r="G16" s="486"/>
      <c r="H16" s="486"/>
      <c r="J16" s="535">
        <v>-212.2453375724108</v>
      </c>
      <c r="K16" s="486">
        <v>-0.002919262702216873</v>
      </c>
      <c r="L16" s="535">
        <v>234.04560673971267</v>
      </c>
      <c r="M16" s="486">
        <v>0.0036909848513163117</v>
      </c>
      <c r="N16" s="486"/>
      <c r="O16" s="486"/>
    </row>
    <row r="17" spans="1:15" s="47" customFormat="1" ht="15.75" customHeight="1" thickBot="1">
      <c r="A17" s="282" t="s">
        <v>115</v>
      </c>
      <c r="B17" s="70"/>
      <c r="C17" s="466">
        <v>-24.29569577</v>
      </c>
      <c r="D17" s="473">
        <v>-0.0006215695468047594</v>
      </c>
      <c r="E17" s="345">
        <v>-29.96929857</v>
      </c>
      <c r="F17" s="279">
        <v>-0.0008693014086577013</v>
      </c>
      <c r="G17" s="279"/>
      <c r="H17" s="279"/>
      <c r="J17" s="466">
        <v>-63.96510123</v>
      </c>
      <c r="K17" s="473">
        <v>-0.000879788156479807</v>
      </c>
      <c r="L17" s="466">
        <v>-76.29708654999999</v>
      </c>
      <c r="M17" s="279">
        <v>-0.001203232970609894</v>
      </c>
      <c r="N17" s="279"/>
      <c r="O17" s="279"/>
    </row>
    <row r="18" spans="1:15" s="47" customFormat="1" ht="15" customHeight="1" thickBot="1">
      <c r="A18" s="536" t="s">
        <v>148</v>
      </c>
      <c r="B18" s="70"/>
      <c r="C18" s="345">
        <v>6508.8282026863935</v>
      </c>
      <c r="D18" s="279">
        <v>0.1665187708338603</v>
      </c>
      <c r="E18" s="481">
        <v>5726.748249617064</v>
      </c>
      <c r="F18" s="493">
        <v>0.16611234022685833</v>
      </c>
      <c r="G18" s="493">
        <v>0.1365661487077987</v>
      </c>
      <c r="H18" s="493">
        <v>0.15114480463121605</v>
      </c>
      <c r="I18" s="3"/>
      <c r="J18" s="345">
        <v>11519.887749769176</v>
      </c>
      <c r="K18" s="279">
        <v>0.1584467250318418</v>
      </c>
      <c r="L18" s="345">
        <v>10676.538671398757</v>
      </c>
      <c r="M18" s="493">
        <v>0.16837292119928973</v>
      </c>
      <c r="N18" s="493">
        <v>0.07899087001198768</v>
      </c>
      <c r="O18" s="493">
        <v>0.07899087001198768</v>
      </c>
    </row>
    <row r="19" spans="1:15" s="47" customFormat="1" ht="14.25" customHeight="1" thickBot="1">
      <c r="A19" s="537" t="s">
        <v>157</v>
      </c>
      <c r="B19" s="70"/>
      <c r="C19" s="481">
        <v>1720.2303458780696</v>
      </c>
      <c r="D19" s="493">
        <v>0.04400955653254076</v>
      </c>
      <c r="E19" s="345">
        <v>1806.3716880823094</v>
      </c>
      <c r="F19" s="279">
        <v>0.052396336515571025</v>
      </c>
      <c r="G19" s="493"/>
      <c r="H19" s="279"/>
      <c r="I19" s="3"/>
      <c r="J19" s="481">
        <v>3415.2381353025503</v>
      </c>
      <c r="K19" s="493">
        <v>0.046973834250545195</v>
      </c>
      <c r="L19" s="481">
        <v>3579.0075540405105</v>
      </c>
      <c r="M19" s="279">
        <v>0.05644225862099337</v>
      </c>
      <c r="N19" s="493"/>
      <c r="O19" s="279"/>
    </row>
    <row r="20" spans="1:15" s="47" customFormat="1" ht="15.75" thickBot="1">
      <c r="A20" s="538" t="s">
        <v>203</v>
      </c>
      <c r="B20" s="70"/>
      <c r="C20" s="539">
        <v>8229.058548564464</v>
      </c>
      <c r="D20" s="540">
        <v>0.2105283273664011</v>
      </c>
      <c r="E20" s="539">
        <v>7533.119937699374</v>
      </c>
      <c r="F20" s="540">
        <v>0.21850867674242935</v>
      </c>
      <c r="G20" s="540">
        <v>0.09238384847455805</v>
      </c>
      <c r="H20" s="540">
        <v>0.10795755982682986</v>
      </c>
      <c r="I20" s="3"/>
      <c r="J20" s="539">
        <v>14935.125885071724</v>
      </c>
      <c r="K20" s="540">
        <v>0.20542055928238698</v>
      </c>
      <c r="L20" s="539">
        <v>14255.54622543927</v>
      </c>
      <c r="M20" s="540">
        <v>0.22481517982028312</v>
      </c>
      <c r="N20" s="540">
        <v>0.047671246607143836</v>
      </c>
      <c r="O20" s="540">
        <v>0.047671246607143836</v>
      </c>
    </row>
    <row r="21" spans="1:9" s="47" customFormat="1" ht="6" customHeight="1">
      <c r="A21" s="271"/>
      <c r="B21" s="514"/>
      <c r="C21" s="514"/>
      <c r="D21" s="54"/>
      <c r="E21" s="514"/>
      <c r="F21" s="514"/>
      <c r="G21" s="514"/>
      <c r="H21" s="514"/>
      <c r="I21" s="54"/>
    </row>
    <row r="22" spans="1:8" s="47" customFormat="1" ht="11.1" customHeight="1">
      <c r="A22" s="119"/>
      <c r="B22" s="73"/>
      <c r="C22" s="73"/>
      <c r="D22" s="73"/>
      <c r="E22" s="73"/>
      <c r="F22" s="73"/>
      <c r="G22" s="73"/>
      <c r="H22" s="73"/>
    </row>
  </sheetData>
  <mergeCells count="5">
    <mergeCell ref="J5:O5"/>
    <mergeCell ref="A1:O1"/>
    <mergeCell ref="A2:O2"/>
    <mergeCell ref="A3:O3"/>
    <mergeCell ref="C5:H5"/>
  </mergeCells>
  <printOptions horizontalCentered="1"/>
  <pageMargins left="0.4330708661417323" right="0.31496062992125984" top="0.7874015748031497" bottom="0.2362204724409449" header="0" footer="0"/>
  <pageSetup horizontalDpi="300" verticalDpi="300" orientation="portrait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showGridLines="0" workbookViewId="0" topLeftCell="A1">
      <selection activeCell="A1" sqref="A1:O1"/>
    </sheetView>
  </sheetViews>
  <sheetFormatPr defaultColWidth="9.8515625" defaultRowHeight="12.75"/>
  <cols>
    <col min="1" max="1" width="51.00390625" style="1" customWidth="1"/>
    <col min="2" max="2" width="1.7109375" style="30" customWidth="1"/>
    <col min="3" max="5" width="8.7109375" style="29" customWidth="1"/>
    <col min="6" max="6" width="8.7109375" style="30" customWidth="1"/>
    <col min="7" max="7" width="8.7109375" style="29" customWidth="1"/>
    <col min="8" max="8" width="11.7109375" style="29" customWidth="1"/>
    <col min="9" max="9" width="2.7109375" style="272" customWidth="1"/>
    <col min="10" max="14" width="8.7109375" style="272" customWidth="1"/>
    <col min="15" max="15" width="11.7109375" style="272" customWidth="1"/>
    <col min="16" max="16384" width="9.8515625" style="272" customWidth="1"/>
  </cols>
  <sheetData>
    <row r="1" spans="1:15" s="47" customFormat="1" ht="15">
      <c r="A1" s="741" t="s">
        <v>81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spans="1:15" s="47" customFormat="1" ht="15" customHeight="1">
      <c r="A2" s="744" t="s">
        <v>83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</row>
    <row r="3" spans="1:15" s="47" customFormat="1" ht="11.1" customHeight="1">
      <c r="A3" s="740" t="s">
        <v>91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</row>
    <row r="4" spans="1:15" s="47" customFormat="1" ht="11.1" customHeight="1">
      <c r="A4" s="106"/>
      <c r="B4" s="39"/>
      <c r="C4" s="38"/>
      <c r="D4" s="38"/>
      <c r="E4" s="38"/>
      <c r="F4" s="39"/>
      <c r="G4" s="38"/>
      <c r="H4" s="38"/>
      <c r="J4" s="38"/>
      <c r="K4" s="38"/>
      <c r="L4" s="38"/>
      <c r="M4" s="39"/>
      <c r="N4" s="38"/>
      <c r="O4" s="38"/>
    </row>
    <row r="5" spans="1:15" s="47" customFormat="1" ht="15" customHeight="1">
      <c r="A5" s="106"/>
      <c r="B5" s="39"/>
      <c r="C5" s="739" t="s">
        <v>218</v>
      </c>
      <c r="D5" s="739"/>
      <c r="E5" s="739"/>
      <c r="F5" s="739"/>
      <c r="G5" s="739"/>
      <c r="H5" s="739"/>
      <c r="J5" s="739" t="s">
        <v>223</v>
      </c>
      <c r="K5" s="739"/>
      <c r="L5" s="739"/>
      <c r="M5" s="739"/>
      <c r="N5" s="739"/>
      <c r="O5" s="739"/>
    </row>
    <row r="6" spans="1:15" s="263" customFormat="1" ht="30.75" customHeight="1">
      <c r="A6" s="107"/>
      <c r="B6" s="76"/>
      <c r="C6" s="526">
        <v>2023</v>
      </c>
      <c r="D6" s="527" t="s">
        <v>82</v>
      </c>
      <c r="E6" s="526">
        <v>2022</v>
      </c>
      <c r="F6" s="527" t="s">
        <v>82</v>
      </c>
      <c r="G6" s="526" t="s">
        <v>135</v>
      </c>
      <c r="H6" s="526" t="s">
        <v>198</v>
      </c>
      <c r="J6" s="526">
        <v>2023</v>
      </c>
      <c r="K6" s="527" t="s">
        <v>82</v>
      </c>
      <c r="L6" s="526">
        <v>2022</v>
      </c>
      <c r="M6" s="527" t="s">
        <v>82</v>
      </c>
      <c r="N6" s="526" t="s">
        <v>135</v>
      </c>
      <c r="O6" s="526" t="s">
        <v>198</v>
      </c>
    </row>
    <row r="7" spans="1:15" s="47" customFormat="1" ht="15.75" customHeight="1">
      <c r="A7" s="529" t="s">
        <v>116</v>
      </c>
      <c r="B7" s="70"/>
      <c r="C7" s="483">
        <v>2629.426838804</v>
      </c>
      <c r="D7" s="483"/>
      <c r="E7" s="483">
        <v>2509.541985847535</v>
      </c>
      <c r="F7" s="483"/>
      <c r="G7" s="486">
        <v>0.04777160678424619</v>
      </c>
      <c r="H7" s="486">
        <v>0.047770430673220066</v>
      </c>
      <c r="J7" s="483">
        <v>5369.775637655</v>
      </c>
      <c r="K7" s="483"/>
      <c r="L7" s="483">
        <v>5072.6</v>
      </c>
      <c r="M7" s="483"/>
      <c r="N7" s="486">
        <v>0.05858448086878498</v>
      </c>
      <c r="O7" s="486">
        <v>0.05449342115262512</v>
      </c>
    </row>
    <row r="8" spans="1:15" s="47" customFormat="1" ht="15.75" customHeight="1">
      <c r="A8" s="530" t="s">
        <v>117</v>
      </c>
      <c r="B8" s="70"/>
      <c r="C8" s="488">
        <v>375.6524801151342</v>
      </c>
      <c r="D8" s="488"/>
      <c r="E8" s="488">
        <v>361.7441908261826</v>
      </c>
      <c r="F8" s="488"/>
      <c r="G8" s="490">
        <v>0.03844785802140094</v>
      </c>
      <c r="H8" s="490">
        <v>0.038445993735564565</v>
      </c>
      <c r="J8" s="488">
        <v>777.861624117638</v>
      </c>
      <c r="K8" s="488"/>
      <c r="L8" s="488">
        <v>749.4</v>
      </c>
      <c r="M8" s="488"/>
      <c r="N8" s="490">
        <v>0.03797921552927419</v>
      </c>
      <c r="O8" s="490">
        <v>0.033208363127124496</v>
      </c>
    </row>
    <row r="9" spans="1:15" s="47" customFormat="1" ht="15.75" customHeight="1" thickBot="1">
      <c r="A9" s="531" t="s">
        <v>65</v>
      </c>
      <c r="B9" s="70"/>
      <c r="C9" s="465">
        <v>54.66026422355581</v>
      </c>
      <c r="D9" s="465"/>
      <c r="E9" s="465">
        <v>59.274498197513935</v>
      </c>
      <c r="F9" s="532"/>
      <c r="G9" s="473">
        <v>-0.07784517987115847</v>
      </c>
      <c r="H9" s="532"/>
      <c r="J9" s="465">
        <v>54.602691469226414</v>
      </c>
      <c r="K9" s="465"/>
      <c r="L9" s="465">
        <v>56.67759992600149</v>
      </c>
      <c r="M9" s="532"/>
      <c r="N9" s="473">
        <v>-0.036608968260548935</v>
      </c>
      <c r="O9" s="532"/>
    </row>
    <row r="10" spans="1:15" s="47" customFormat="1" ht="15.75" customHeight="1">
      <c r="A10" s="282" t="s">
        <v>93</v>
      </c>
      <c r="B10" s="70"/>
      <c r="C10" s="495">
        <v>22201.8995776234</v>
      </c>
      <c r="D10" s="496"/>
      <c r="E10" s="495">
        <v>22724.330378906056</v>
      </c>
      <c r="F10" s="496"/>
      <c r="G10" s="496"/>
      <c r="H10" s="496"/>
      <c r="J10" s="495">
        <v>45591.63644371917</v>
      </c>
      <c r="K10" s="496"/>
      <c r="L10" s="495">
        <v>45002.79308377296</v>
      </c>
      <c r="M10" s="496"/>
      <c r="N10" s="496"/>
      <c r="O10" s="496"/>
    </row>
    <row r="11" spans="1:15" s="47" customFormat="1" ht="15.75" customHeight="1" thickBot="1">
      <c r="A11" s="531" t="s">
        <v>94</v>
      </c>
      <c r="B11" s="70"/>
      <c r="C11" s="345">
        <v>138.8338188678674</v>
      </c>
      <c r="D11" s="532"/>
      <c r="E11" s="345">
        <v>111.11641613184653</v>
      </c>
      <c r="F11" s="532"/>
      <c r="G11" s="532"/>
      <c r="H11" s="532"/>
      <c r="J11" s="345">
        <v>344.1837563113802</v>
      </c>
      <c r="K11" s="532"/>
      <c r="L11" s="345">
        <v>221.9039653883123</v>
      </c>
      <c r="M11" s="532"/>
      <c r="N11" s="532"/>
      <c r="O11" s="532"/>
    </row>
    <row r="12" spans="1:15" s="47" customFormat="1" ht="15.75" customHeight="1" thickBot="1">
      <c r="A12" s="533" t="s">
        <v>118</v>
      </c>
      <c r="B12" s="366"/>
      <c r="C12" s="481">
        <v>22340.733396491265</v>
      </c>
      <c r="D12" s="493">
        <v>1</v>
      </c>
      <c r="E12" s="481">
        <v>22835.446795037904</v>
      </c>
      <c r="F12" s="493">
        <v>1</v>
      </c>
      <c r="G12" s="493">
        <v>-0.021664274975085607</v>
      </c>
      <c r="H12" s="493">
        <v>0.20274111465278755</v>
      </c>
      <c r="J12" s="481">
        <v>45935.820200030554</v>
      </c>
      <c r="K12" s="493">
        <v>1</v>
      </c>
      <c r="L12" s="481">
        <v>45224.697049161274</v>
      </c>
      <c r="M12" s="493">
        <v>1</v>
      </c>
      <c r="N12" s="493">
        <v>0.015724221438039976</v>
      </c>
      <c r="O12" s="493">
        <v>0.23860924829910268</v>
      </c>
    </row>
    <row r="13" spans="1:15" s="47" customFormat="1" ht="15.75" customHeight="1" thickBot="1">
      <c r="A13" s="282" t="s">
        <v>95</v>
      </c>
      <c r="B13" s="366"/>
      <c r="C13" s="466">
        <v>13708.775821642028</v>
      </c>
      <c r="D13" s="279">
        <v>0.613622461641974</v>
      </c>
      <c r="E13" s="466">
        <v>14059.04723020385</v>
      </c>
      <c r="F13" s="279">
        <v>0.6156677097843715</v>
      </c>
      <c r="G13" s="279"/>
      <c r="H13" s="279"/>
      <c r="J13" s="466">
        <v>27832.935251808947</v>
      </c>
      <c r="K13" s="279">
        <v>0.6059091822157218</v>
      </c>
      <c r="L13" s="466">
        <v>27793.252882120534</v>
      </c>
      <c r="M13" s="279">
        <v>0.6145591832690006</v>
      </c>
      <c r="N13" s="279"/>
      <c r="O13" s="279"/>
    </row>
    <row r="14" spans="1:15" s="47" customFormat="1" ht="15.75" customHeight="1" thickBot="1">
      <c r="A14" s="533" t="s">
        <v>2</v>
      </c>
      <c r="B14" s="70"/>
      <c r="C14" s="345">
        <v>8631.957574849239</v>
      </c>
      <c r="D14" s="468">
        <v>0.38637753835802613</v>
      </c>
      <c r="E14" s="345">
        <v>8776.399564834051</v>
      </c>
      <c r="F14" s="468">
        <v>0.3843322902156285</v>
      </c>
      <c r="G14" s="468">
        <v>-0.01645800067758696</v>
      </c>
      <c r="H14" s="468">
        <v>0.2208887825306538</v>
      </c>
      <c r="J14" s="345">
        <v>18102.884948221592</v>
      </c>
      <c r="K14" s="468">
        <v>0.3940908177842779</v>
      </c>
      <c r="L14" s="345">
        <v>17431.44416704074</v>
      </c>
      <c r="M14" s="468">
        <v>0.3854408167309994</v>
      </c>
      <c r="N14" s="468">
        <v>0.03851894167497649</v>
      </c>
      <c r="O14" s="468">
        <v>0.28455566455293346</v>
      </c>
    </row>
    <row r="15" spans="1:15" s="47" customFormat="1" ht="15.75" customHeight="1">
      <c r="A15" s="528" t="s">
        <v>96</v>
      </c>
      <c r="B15" s="49"/>
      <c r="C15" s="495">
        <v>6543.775666852237</v>
      </c>
      <c r="D15" s="497">
        <v>0.2929078267358928</v>
      </c>
      <c r="E15" s="495">
        <v>6886.206776042344</v>
      </c>
      <c r="F15" s="497">
        <v>0.30155778592160953</v>
      </c>
      <c r="G15" s="497"/>
      <c r="H15" s="497"/>
      <c r="J15" s="495">
        <v>13260.616088163499</v>
      </c>
      <c r="K15" s="497">
        <v>0.28867702874182444</v>
      </c>
      <c r="L15" s="495">
        <v>13581.336456560868</v>
      </c>
      <c r="M15" s="497">
        <v>0.3003079587641537</v>
      </c>
      <c r="N15" s="497"/>
      <c r="O15" s="497"/>
    </row>
    <row r="16" spans="1:15" s="47" customFormat="1" ht="15.75" customHeight="1">
      <c r="A16" s="534" t="s">
        <v>97</v>
      </c>
      <c r="B16" s="505"/>
      <c r="C16" s="535">
        <v>54.565535324889</v>
      </c>
      <c r="D16" s="486">
        <v>0.0024424236374200148</v>
      </c>
      <c r="E16" s="535">
        <v>23.35501716285579</v>
      </c>
      <c r="F16" s="486">
        <v>0.001022752800612195</v>
      </c>
      <c r="G16" s="486"/>
      <c r="H16" s="486"/>
      <c r="J16" s="535">
        <v>134.2570831200812</v>
      </c>
      <c r="K16" s="486">
        <v>0.0029227100449159263</v>
      </c>
      <c r="L16" s="535">
        <v>47.9261625220638</v>
      </c>
      <c r="M16" s="486">
        <v>0.001059734296726541</v>
      </c>
      <c r="N16" s="486"/>
      <c r="O16" s="486"/>
    </row>
    <row r="17" spans="1:15" s="47" customFormat="1" ht="15.75" customHeight="1" thickBot="1">
      <c r="A17" s="282" t="s">
        <v>115</v>
      </c>
      <c r="B17" s="70"/>
      <c r="C17" s="466">
        <v>-19.5916634038402</v>
      </c>
      <c r="D17" s="473">
        <v>-0.000876948086534938</v>
      </c>
      <c r="E17" s="466">
        <v>-58.895808539033105</v>
      </c>
      <c r="F17" s="279">
        <v>-0.0025791397500411965</v>
      </c>
      <c r="G17" s="279"/>
      <c r="H17" s="279"/>
      <c r="J17" s="466">
        <v>-40.68064289392759</v>
      </c>
      <c r="K17" s="473">
        <v>-0.0008855973990837881</v>
      </c>
      <c r="L17" s="466">
        <v>-33.1227543185798</v>
      </c>
      <c r="M17" s="279">
        <v>-0.0007324041172144035</v>
      </c>
      <c r="N17" s="279"/>
      <c r="O17" s="279"/>
    </row>
    <row r="18" spans="1:15" s="47" customFormat="1" ht="15.75" customHeight="1" thickBot="1">
      <c r="A18" s="536" t="s">
        <v>147</v>
      </c>
      <c r="B18" s="70"/>
      <c r="C18" s="361">
        <v>2053.208036075955</v>
      </c>
      <c r="D18" s="279">
        <v>0.09190423607124834</v>
      </c>
      <c r="E18" s="361">
        <v>1925.733580167885</v>
      </c>
      <c r="F18" s="493">
        <v>0.08433089124344802</v>
      </c>
      <c r="G18" s="493">
        <v>0.06619527084164822</v>
      </c>
      <c r="H18" s="493">
        <v>0.31528320673352384</v>
      </c>
      <c r="J18" s="361">
        <v>4748.692419831945</v>
      </c>
      <c r="K18" s="279">
        <v>0.10337667639662143</v>
      </c>
      <c r="L18" s="361">
        <v>3835.3043022763895</v>
      </c>
      <c r="M18" s="493">
        <v>0.08480552778733358</v>
      </c>
      <c r="N18" s="493">
        <v>0.2381527111195394</v>
      </c>
      <c r="O18" s="493">
        <v>0.5452348498699</v>
      </c>
    </row>
    <row r="19" spans="1:15" s="265" customFormat="1" ht="14.25" customHeight="1" thickBot="1">
      <c r="A19" s="537" t="s">
        <v>157</v>
      </c>
      <c r="B19" s="70"/>
      <c r="C19" s="481">
        <v>1156.258052506271</v>
      </c>
      <c r="D19" s="493">
        <v>0.051755599603004424</v>
      </c>
      <c r="E19" s="481">
        <v>1148.254317934725</v>
      </c>
      <c r="F19" s="279">
        <v>0.05028385598236853</v>
      </c>
      <c r="G19" s="493"/>
      <c r="H19" s="279"/>
      <c r="J19" s="481">
        <v>2246.385107295911</v>
      </c>
      <c r="K19" s="493">
        <v>0.04890268852311506</v>
      </c>
      <c r="L19" s="481">
        <v>2370.476175466324</v>
      </c>
      <c r="M19" s="279">
        <v>0.05241552359962766</v>
      </c>
      <c r="N19" s="493"/>
      <c r="O19" s="279"/>
    </row>
    <row r="20" spans="1:15" s="47" customFormat="1" ht="15.75" thickBot="1">
      <c r="A20" s="538" t="s">
        <v>204</v>
      </c>
      <c r="B20" s="669"/>
      <c r="C20" s="539">
        <v>3209.4660885822263</v>
      </c>
      <c r="D20" s="540">
        <v>0.14365983567425278</v>
      </c>
      <c r="E20" s="539">
        <v>3073.98789810261</v>
      </c>
      <c r="F20" s="540">
        <v>0.13461474722581654</v>
      </c>
      <c r="G20" s="540">
        <v>0.044072454079353784</v>
      </c>
      <c r="H20" s="540">
        <v>0.3199171297614758</v>
      </c>
      <c r="J20" s="539">
        <v>6995.077527127855</v>
      </c>
      <c r="K20" s="540">
        <v>0.15227936491973648</v>
      </c>
      <c r="L20" s="539">
        <v>6205.780477742714</v>
      </c>
      <c r="M20" s="540">
        <v>0.13722105138696125</v>
      </c>
      <c r="N20" s="540">
        <v>0.12718739443265648</v>
      </c>
      <c r="O20" s="540">
        <v>0.4261384372658712</v>
      </c>
    </row>
    <row r="21" spans="1:8" s="47" customFormat="1" ht="11.1" customHeight="1">
      <c r="A21" s="266"/>
      <c r="B21" s="46"/>
      <c r="C21" s="267"/>
      <c r="D21" s="268"/>
      <c r="E21" s="267"/>
      <c r="F21" s="269"/>
      <c r="G21" s="270"/>
      <c r="H21" s="270"/>
    </row>
    <row r="22" spans="1:9" s="47" customFormat="1" ht="6" customHeight="1">
      <c r="A22" s="271"/>
      <c r="B22" s="54"/>
      <c r="C22" s="54"/>
      <c r="D22" s="54"/>
      <c r="E22" s="54"/>
      <c r="F22" s="54"/>
      <c r="G22" s="54"/>
      <c r="H22" s="54"/>
      <c r="I22" s="54"/>
    </row>
    <row r="23" spans="1:8" s="47" customFormat="1" ht="11.1" customHeight="1">
      <c r="A23" s="119"/>
      <c r="B23" s="73"/>
      <c r="C23" s="73"/>
      <c r="D23" s="73"/>
      <c r="E23" s="73"/>
      <c r="F23" s="73"/>
      <c r="G23" s="73"/>
      <c r="H23" s="73"/>
    </row>
  </sheetData>
  <mergeCells count="5">
    <mergeCell ref="J5:O5"/>
    <mergeCell ref="A1:O1"/>
    <mergeCell ref="A2:O2"/>
    <mergeCell ref="A3:O3"/>
    <mergeCell ref="C5:H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0"/>
  <sheetViews>
    <sheetView showGridLines="0" workbookViewId="0" topLeftCell="A1">
      <selection activeCell="A1" sqref="A1:J1"/>
    </sheetView>
  </sheetViews>
  <sheetFormatPr defaultColWidth="9.8515625" defaultRowHeight="10.5" customHeight="1"/>
  <cols>
    <col min="1" max="1" width="25.7109375" style="190" customWidth="1"/>
    <col min="2" max="2" width="1.7109375" style="189" customWidth="1"/>
    <col min="3" max="4" width="10.7109375" style="187" customWidth="1"/>
    <col min="5" max="5" width="7.7109375" style="187" customWidth="1"/>
    <col min="6" max="6" width="1.7109375" style="187" customWidth="1"/>
    <col min="7" max="8" width="10.7109375" style="187" customWidth="1"/>
    <col min="9" max="9" width="7.7109375" style="187" customWidth="1"/>
    <col min="10" max="10" width="1.7109375" style="187" hidden="1" customWidth="1"/>
    <col min="11" max="11" width="13.421875" style="189" customWidth="1"/>
    <col min="12" max="12" width="10.28125" style="189" customWidth="1"/>
    <col min="13" max="14" width="11.28125" style="189" customWidth="1"/>
    <col min="15" max="15" width="19.00390625" style="189" customWidth="1"/>
    <col min="16" max="16" width="13.57421875" style="178" customWidth="1"/>
    <col min="17" max="16384" width="9.8515625" style="178" customWidth="1"/>
  </cols>
  <sheetData>
    <row r="1" spans="1:18" ht="11.1" customHeight="1">
      <c r="A1" s="747" t="s">
        <v>76</v>
      </c>
      <c r="B1" s="747"/>
      <c r="C1" s="747"/>
      <c r="D1" s="747"/>
      <c r="E1" s="747"/>
      <c r="F1" s="747"/>
      <c r="G1" s="747"/>
      <c r="H1" s="747"/>
      <c r="I1" s="747"/>
      <c r="J1" s="747"/>
      <c r="K1" s="176"/>
      <c r="L1" s="176"/>
      <c r="M1" s="176"/>
      <c r="N1" s="177"/>
      <c r="O1" s="178"/>
      <c r="P1" s="179"/>
      <c r="Q1" s="179"/>
      <c r="R1" s="179"/>
    </row>
    <row r="2" spans="1:18" ht="11.1" customHeight="1">
      <c r="A2" s="747" t="s">
        <v>84</v>
      </c>
      <c r="B2" s="747"/>
      <c r="C2" s="747"/>
      <c r="D2" s="747"/>
      <c r="E2" s="747"/>
      <c r="F2" s="747"/>
      <c r="G2" s="747"/>
      <c r="H2" s="747"/>
      <c r="I2" s="747"/>
      <c r="J2" s="747"/>
      <c r="K2" s="180"/>
      <c r="L2" s="180"/>
      <c r="M2" s="180"/>
      <c r="N2" s="181"/>
      <c r="O2" s="176"/>
      <c r="P2" s="182"/>
      <c r="Q2" s="182"/>
      <c r="R2" s="182"/>
    </row>
    <row r="3" spans="1:15" ht="11.1" customHeight="1">
      <c r="A3" s="183"/>
      <c r="B3" s="184"/>
      <c r="C3" s="185"/>
      <c r="D3" s="185"/>
      <c r="E3" s="185"/>
      <c r="F3" s="185"/>
      <c r="G3" s="185"/>
      <c r="H3" s="185"/>
      <c r="I3" s="185"/>
      <c r="J3" s="185"/>
      <c r="K3" s="186"/>
      <c r="L3" s="186"/>
      <c r="M3" s="186"/>
      <c r="N3" s="186"/>
      <c r="O3" s="180"/>
    </row>
    <row r="4" spans="1:10" ht="15" customHeight="1">
      <c r="A4" s="749" t="s">
        <v>199</v>
      </c>
      <c r="B4" s="749"/>
      <c r="C4" s="749"/>
      <c r="D4" s="749"/>
      <c r="E4" s="705"/>
      <c r="G4" s="188"/>
      <c r="H4" s="188"/>
      <c r="I4" s="188"/>
      <c r="J4" s="188"/>
    </row>
    <row r="5" spans="2:10" ht="15" customHeight="1" thickBot="1">
      <c r="B5" s="187"/>
      <c r="C5" s="555" t="s">
        <v>92</v>
      </c>
      <c r="D5" s="555" t="s">
        <v>212</v>
      </c>
      <c r="E5" s="555" t="s">
        <v>228</v>
      </c>
      <c r="F5" s="191"/>
      <c r="G5" s="192"/>
      <c r="H5" s="193"/>
      <c r="I5" s="193"/>
      <c r="J5" s="193"/>
    </row>
    <row r="6" spans="1:18" ht="15" customHeight="1">
      <c r="A6" s="566" t="s">
        <v>158</v>
      </c>
      <c r="B6" s="563"/>
      <c r="C6" s="569">
        <v>0.05179994860377346</v>
      </c>
      <c r="D6" s="569">
        <v>0.003021793188271449</v>
      </c>
      <c r="E6" s="569">
        <v>0.012678636688827183</v>
      </c>
      <c r="F6" s="197"/>
      <c r="G6" s="198"/>
      <c r="H6" s="199"/>
      <c r="I6" s="199"/>
      <c r="J6" s="199"/>
      <c r="K6" s="200"/>
      <c r="L6" s="200"/>
      <c r="M6" s="201"/>
      <c r="N6" s="201"/>
      <c r="O6" s="201"/>
      <c r="P6" s="201"/>
      <c r="Q6" s="200"/>
      <c r="R6" s="200"/>
    </row>
    <row r="7" spans="1:18" ht="15" customHeight="1">
      <c r="A7" s="567" t="s">
        <v>140</v>
      </c>
      <c r="B7" s="563"/>
      <c r="C7" s="568">
        <v>0.1255794397256258</v>
      </c>
      <c r="D7" s="568">
        <v>0.019527902966894217</v>
      </c>
      <c r="E7" s="568">
        <v>0.06255300000000008</v>
      </c>
      <c r="F7" s="197"/>
      <c r="G7" s="198"/>
      <c r="H7" s="199"/>
      <c r="I7" s="199"/>
      <c r="J7" s="199"/>
      <c r="K7" s="200"/>
      <c r="L7" s="200"/>
      <c r="M7" s="201"/>
      <c r="N7" s="201"/>
      <c r="O7" s="201"/>
      <c r="P7" s="201"/>
      <c r="Q7" s="201"/>
      <c r="R7" s="202"/>
    </row>
    <row r="8" spans="1:18" ht="15" customHeight="1">
      <c r="A8" s="567" t="s">
        <v>141</v>
      </c>
      <c r="B8" s="563"/>
      <c r="C8" s="568">
        <v>0.042973661958418674</v>
      </c>
      <c r="D8" s="568">
        <v>0.017182461943842764</v>
      </c>
      <c r="E8" s="568">
        <v>0.03378999999999999</v>
      </c>
      <c r="F8" s="197"/>
      <c r="G8" s="198"/>
      <c r="H8" s="199"/>
      <c r="I8" s="199"/>
      <c r="J8" s="199"/>
      <c r="K8" s="200"/>
      <c r="L8" s="200"/>
      <c r="M8" s="201"/>
      <c r="N8" s="201"/>
      <c r="O8" s="201"/>
      <c r="P8" s="201"/>
      <c r="Q8" s="201"/>
      <c r="R8" s="202"/>
    </row>
    <row r="9" spans="1:18" ht="15" customHeight="1">
      <c r="A9" s="567" t="s">
        <v>161</v>
      </c>
      <c r="B9" s="563"/>
      <c r="C9" s="568">
        <v>1.1796565431717068</v>
      </c>
      <c r="D9" s="568">
        <v>0.23760977659166205</v>
      </c>
      <c r="E9" s="568">
        <v>0.5009879883676871</v>
      </c>
      <c r="F9" s="197"/>
      <c r="G9" s="198"/>
      <c r="H9" s="199"/>
      <c r="I9" s="199"/>
      <c r="J9" s="199"/>
      <c r="K9" s="200"/>
      <c r="L9" s="200"/>
      <c r="M9" s="201"/>
      <c r="N9" s="201"/>
      <c r="O9" s="201"/>
      <c r="P9" s="201"/>
      <c r="Q9" s="201"/>
      <c r="R9" s="202"/>
    </row>
    <row r="10" spans="1:18" ht="15" customHeight="1">
      <c r="A10" s="567" t="s">
        <v>240</v>
      </c>
      <c r="B10" s="564"/>
      <c r="C10" s="568">
        <v>0.013059941092878447</v>
      </c>
      <c r="D10" s="568">
        <v>-0.007929630047391667</v>
      </c>
      <c r="E10" s="568">
        <v>-0.011402868412595746</v>
      </c>
      <c r="F10" s="197"/>
      <c r="G10" s="198"/>
      <c r="H10" s="199"/>
      <c r="I10" s="199"/>
      <c r="J10" s="199"/>
      <c r="K10" s="200"/>
      <c r="L10" s="200"/>
      <c r="M10" s="201"/>
      <c r="N10" s="201"/>
      <c r="O10" s="201"/>
      <c r="P10" s="201"/>
      <c r="Q10" s="201"/>
      <c r="R10" s="202"/>
    </row>
    <row r="11" spans="1:18" ht="15" customHeight="1">
      <c r="A11" s="567" t="s">
        <v>90</v>
      </c>
      <c r="B11" s="564"/>
      <c r="C11" s="568">
        <v>0.001398897153962242</v>
      </c>
      <c r="D11" s="568">
        <v>0.007010730780904417</v>
      </c>
      <c r="E11" s="568">
        <v>0.018186000000000035</v>
      </c>
      <c r="F11" s="197"/>
      <c r="G11" s="198"/>
      <c r="H11" s="199"/>
      <c r="I11" s="199"/>
      <c r="J11" s="199"/>
      <c r="K11" s="200"/>
      <c r="L11" s="200"/>
      <c r="M11" s="201"/>
      <c r="N11" s="201"/>
      <c r="O11" s="201"/>
      <c r="P11" s="201"/>
      <c r="Q11" s="201"/>
      <c r="R11" s="202"/>
    </row>
    <row r="12" spans="1:18" ht="15" customHeight="1">
      <c r="A12" s="567" t="s">
        <v>194</v>
      </c>
      <c r="B12" s="564"/>
      <c r="C12" s="568">
        <v>0.07017669852133257</v>
      </c>
      <c r="D12" s="568">
        <v>0.0014320057201762104</v>
      </c>
      <c r="E12" s="568">
        <v>0.021009000000000055</v>
      </c>
      <c r="F12" s="197"/>
      <c r="G12" s="198"/>
      <c r="H12" s="199"/>
      <c r="I12" s="199"/>
      <c r="J12" s="199"/>
      <c r="K12" s="200"/>
      <c r="L12" s="200"/>
      <c r="M12" s="201"/>
      <c r="N12" s="201"/>
      <c r="O12" s="201"/>
      <c r="P12" s="201"/>
      <c r="Q12" s="201"/>
      <c r="R12" s="202"/>
    </row>
    <row r="13" spans="1:18" ht="15" customHeight="1">
      <c r="A13" s="567" t="s">
        <v>241</v>
      </c>
      <c r="B13" s="564"/>
      <c r="C13" s="568">
        <v>0.09920343507520268</v>
      </c>
      <c r="D13" s="568">
        <v>0.016866582831968735</v>
      </c>
      <c r="E13" s="568">
        <v>0.0320720000000001</v>
      </c>
      <c r="F13" s="197"/>
      <c r="G13" s="198"/>
      <c r="H13" s="199"/>
      <c r="I13" s="199"/>
      <c r="J13" s="199"/>
      <c r="K13" s="200"/>
      <c r="L13" s="200"/>
      <c r="M13" s="201"/>
      <c r="N13" s="201"/>
      <c r="O13" s="201"/>
      <c r="P13" s="201"/>
      <c r="Q13" s="201"/>
      <c r="R13" s="202"/>
    </row>
    <row r="14" spans="1:18" ht="15" customHeight="1" thickBot="1">
      <c r="A14" s="559" t="s">
        <v>162</v>
      </c>
      <c r="B14" s="565"/>
      <c r="C14" s="560">
        <v>0.07101469949562578</v>
      </c>
      <c r="D14" s="560">
        <v>0.014929919302190564</v>
      </c>
      <c r="E14" s="560">
        <v>0.046273999999999926</v>
      </c>
      <c r="F14" s="196"/>
      <c r="G14" s="198"/>
      <c r="H14" s="199"/>
      <c r="I14" s="199"/>
      <c r="J14" s="199"/>
      <c r="K14" s="200"/>
      <c r="L14" s="200"/>
      <c r="M14" s="201"/>
      <c r="N14" s="201"/>
      <c r="O14" s="201"/>
      <c r="P14" s="201"/>
      <c r="Q14" s="201"/>
      <c r="R14" s="202"/>
    </row>
    <row r="15" ht="9.95" customHeight="1"/>
    <row r="16" ht="15" customHeight="1">
      <c r="A16" s="203" t="s">
        <v>138</v>
      </c>
    </row>
    <row r="17" ht="11.1" customHeight="1">
      <c r="A17" s="203"/>
    </row>
    <row r="18" ht="11.1" customHeight="1">
      <c r="A18" s="204"/>
    </row>
    <row r="19" spans="1:9" ht="15" customHeight="1" thickBot="1">
      <c r="A19" s="750" t="s">
        <v>200</v>
      </c>
      <c r="B19" s="750"/>
      <c r="C19" s="750"/>
      <c r="D19" s="750"/>
      <c r="E19" s="750"/>
      <c r="F19" s="707"/>
      <c r="G19" s="706"/>
      <c r="H19" s="706"/>
      <c r="I19" s="707"/>
    </row>
    <row r="20" spans="3:9" ht="25.5" customHeight="1">
      <c r="C20" s="746" t="s">
        <v>85</v>
      </c>
      <c r="D20" s="746"/>
      <c r="E20" s="746"/>
      <c r="F20" s="283"/>
      <c r="G20" s="748" t="s">
        <v>236</v>
      </c>
      <c r="H20" s="748"/>
      <c r="I20" s="748"/>
    </row>
    <row r="21" spans="3:9" ht="15" customHeight="1" thickBot="1">
      <c r="C21" s="555" t="s">
        <v>212</v>
      </c>
      <c r="D21" s="555" t="s">
        <v>219</v>
      </c>
      <c r="E21" s="575" t="s">
        <v>69</v>
      </c>
      <c r="F21" s="284"/>
      <c r="G21" s="555" t="s">
        <v>229</v>
      </c>
      <c r="H21" s="555" t="s">
        <v>230</v>
      </c>
      <c r="I21" s="575" t="s">
        <v>69</v>
      </c>
    </row>
    <row r="22" spans="1:9" ht="15" customHeight="1">
      <c r="A22" s="566" t="s">
        <v>139</v>
      </c>
      <c r="B22" s="563"/>
      <c r="C22" s="572">
        <v>17.72252394265233</v>
      </c>
      <c r="D22" s="572">
        <v>20.04144207885305</v>
      </c>
      <c r="E22" s="570">
        <v>-0.11570615163703968</v>
      </c>
      <c r="F22" s="199"/>
      <c r="G22" s="572">
        <v>18.21228364951357</v>
      </c>
      <c r="H22" s="572">
        <v>20.282188858166922</v>
      </c>
      <c r="I22" s="570">
        <v>-0.102055316767247</v>
      </c>
    </row>
    <row r="23" spans="1:9" ht="15" customHeight="1">
      <c r="A23" s="567" t="s">
        <v>140</v>
      </c>
      <c r="B23" s="563"/>
      <c r="C23" s="718">
        <v>4426.368391534392</v>
      </c>
      <c r="D23" s="718">
        <v>3915.4948220551373</v>
      </c>
      <c r="E23" s="571">
        <v>0.13047484231152962</v>
      </c>
      <c r="F23" s="199"/>
      <c r="G23" s="718">
        <v>4592.500466690716</v>
      </c>
      <c r="H23" s="718">
        <v>3915.1803110275687</v>
      </c>
      <c r="I23" s="571">
        <v>0.17299845776078193</v>
      </c>
    </row>
    <row r="24" spans="1:9" ht="15" customHeight="1">
      <c r="A24" s="567" t="s">
        <v>141</v>
      </c>
      <c r="B24" s="563"/>
      <c r="C24" s="573">
        <v>4.951378787878788</v>
      </c>
      <c r="D24" s="573">
        <v>4.920758437761069</v>
      </c>
      <c r="E24" s="571">
        <v>0.006222689145385152</v>
      </c>
      <c r="F24" s="199"/>
      <c r="G24" s="573">
        <v>5.072994656712048</v>
      </c>
      <c r="H24" s="573">
        <v>5.0768931704260645</v>
      </c>
      <c r="I24" s="571">
        <v>-0.0007678935882925453</v>
      </c>
    </row>
    <row r="25" spans="1:9" ht="15" customHeight="1">
      <c r="A25" s="567" t="s">
        <v>161</v>
      </c>
      <c r="B25" s="563"/>
      <c r="C25" s="573">
        <v>232.18287037037035</v>
      </c>
      <c r="D25" s="573">
        <v>117.95145614035088</v>
      </c>
      <c r="E25" s="571">
        <v>0.9684612464139066</v>
      </c>
      <c r="F25" s="199"/>
      <c r="G25" s="573">
        <v>212.29885942760947</v>
      </c>
      <c r="H25" s="573">
        <v>112.26706675020885</v>
      </c>
      <c r="I25" s="571">
        <v>0.8910163556688322</v>
      </c>
    </row>
    <row r="26" spans="1:9" ht="15" customHeight="1">
      <c r="A26" s="567" t="s">
        <v>240</v>
      </c>
      <c r="B26" s="564"/>
      <c r="C26" s="573">
        <v>544.4361720430107</v>
      </c>
      <c r="D26" s="573">
        <v>677.1530430107528</v>
      </c>
      <c r="E26" s="571">
        <v>-0.195992430865639</v>
      </c>
      <c r="F26" s="199"/>
      <c r="G26" s="573">
        <v>555.866415514593</v>
      </c>
      <c r="H26" s="573">
        <v>662.1282069124424</v>
      </c>
      <c r="I26" s="571">
        <v>-0.16048522066950865</v>
      </c>
    </row>
    <row r="27" spans="1:9" ht="15" customHeight="1">
      <c r="A27" s="567" t="s">
        <v>90</v>
      </c>
      <c r="B27" s="564"/>
      <c r="C27" s="573">
        <v>1</v>
      </c>
      <c r="D27" s="573">
        <v>1</v>
      </c>
      <c r="E27" s="571">
        <v>0</v>
      </c>
      <c r="F27" s="199"/>
      <c r="G27" s="573">
        <v>1</v>
      </c>
      <c r="H27" s="573">
        <v>1</v>
      </c>
      <c r="I27" s="571">
        <v>0</v>
      </c>
    </row>
    <row r="28" spans="1:9" ht="15" customHeight="1">
      <c r="A28" s="567" t="s">
        <v>194</v>
      </c>
      <c r="B28" s="564"/>
      <c r="C28" s="573">
        <v>7.81563199283154</v>
      </c>
      <c r="D28" s="573">
        <v>7.689298831541219</v>
      </c>
      <c r="E28" s="571">
        <v>0.016429737490771812</v>
      </c>
      <c r="F28" s="199"/>
      <c r="G28" s="573">
        <v>7.822081862391191</v>
      </c>
      <c r="H28" s="573">
        <v>7.693890137736815</v>
      </c>
      <c r="I28" s="571">
        <v>0.01666149663687344</v>
      </c>
    </row>
    <row r="29" spans="1:9" ht="15" customHeight="1">
      <c r="A29" s="567" t="s">
        <v>241</v>
      </c>
      <c r="B29" s="564"/>
      <c r="C29" s="573">
        <v>36.39640007168459</v>
      </c>
      <c r="D29" s="573">
        <v>35.7840476344086</v>
      </c>
      <c r="E29" s="571">
        <v>0.017112441933124778</v>
      </c>
      <c r="F29" s="199"/>
      <c r="G29" s="573">
        <v>36.349110308499746</v>
      </c>
      <c r="H29" s="573">
        <v>35.69641542626728</v>
      </c>
      <c r="I29" s="571">
        <v>0.018284605735291226</v>
      </c>
    </row>
    <row r="30" spans="1:9" ht="15" customHeight="1" thickBot="1">
      <c r="A30" s="559" t="s">
        <v>162</v>
      </c>
      <c r="B30" s="565"/>
      <c r="C30" s="574">
        <v>38.61442670401494</v>
      </c>
      <c r="D30" s="574">
        <v>40.56063780663781</v>
      </c>
      <c r="E30" s="562">
        <v>-0.04798275391774953</v>
      </c>
      <c r="F30" s="199"/>
      <c r="G30" s="574">
        <v>38.89485396622417</v>
      </c>
      <c r="H30" s="574">
        <v>41.936589517353994</v>
      </c>
      <c r="I30" s="562">
        <v>-0.0725317815811205</v>
      </c>
    </row>
    <row r="31" spans="1:2" ht="11.1" customHeight="1">
      <c r="A31" s="208"/>
      <c r="B31" s="207"/>
    </row>
    <row r="32" spans="1:2" ht="11.1" customHeight="1">
      <c r="A32" s="208"/>
      <c r="B32" s="207"/>
    </row>
    <row r="33" spans="1:9" ht="15" customHeight="1">
      <c r="A33" s="751" t="s">
        <v>19</v>
      </c>
      <c r="B33" s="751"/>
      <c r="C33" s="751"/>
      <c r="D33" s="751"/>
      <c r="E33" s="751"/>
      <c r="F33" s="751"/>
      <c r="G33" s="751"/>
      <c r="H33" s="751"/>
      <c r="I33" s="751"/>
    </row>
    <row r="34" spans="3:9" ht="24.75" customHeight="1">
      <c r="C34" s="746" t="s">
        <v>86</v>
      </c>
      <c r="D34" s="746"/>
      <c r="E34" s="746"/>
      <c r="F34" s="558"/>
      <c r="G34" s="746" t="s">
        <v>87</v>
      </c>
      <c r="H34" s="746"/>
      <c r="I34" s="746"/>
    </row>
    <row r="35" spans="1:9" ht="15" customHeight="1" thickBot="1">
      <c r="A35" s="576"/>
      <c r="B35" s="577"/>
      <c r="C35" s="556" t="s">
        <v>220</v>
      </c>
      <c r="D35" s="556" t="s">
        <v>221</v>
      </c>
      <c r="E35" s="575" t="s">
        <v>69</v>
      </c>
      <c r="F35" s="557"/>
      <c r="G35" s="585" t="s">
        <v>237</v>
      </c>
      <c r="H35" s="556" t="s">
        <v>238</v>
      </c>
      <c r="I35" s="555" t="s">
        <v>69</v>
      </c>
    </row>
    <row r="36" spans="1:15" ht="15" customHeight="1">
      <c r="A36" s="566" t="s">
        <v>139</v>
      </c>
      <c r="B36" s="577"/>
      <c r="C36" s="583">
        <v>17.072</v>
      </c>
      <c r="D36" s="583">
        <v>19.9847</v>
      </c>
      <c r="E36" s="368">
        <v>-0.1457464960694932</v>
      </c>
      <c r="F36" s="578"/>
      <c r="G36" s="205">
        <v>18.1052</v>
      </c>
      <c r="H36" s="583">
        <v>19.9942</v>
      </c>
      <c r="I36" s="584">
        <v>-0.09447739844554914</v>
      </c>
      <c r="K36" s="177"/>
      <c r="O36" s="209"/>
    </row>
    <row r="37" spans="1:9" ht="15" customHeight="1">
      <c r="A37" s="567" t="s">
        <v>140</v>
      </c>
      <c r="B37" s="579"/>
      <c r="C37" s="582">
        <v>4191.28</v>
      </c>
      <c r="D37" s="586">
        <v>4127.47</v>
      </c>
      <c r="E37" s="571">
        <v>0.01545983374803428</v>
      </c>
      <c r="F37" s="578"/>
      <c r="G37" s="586">
        <v>4627.27</v>
      </c>
      <c r="H37" s="586">
        <v>3748.15</v>
      </c>
      <c r="I37" s="571">
        <v>0.23454771020370058</v>
      </c>
    </row>
    <row r="38" spans="1:9" ht="15" customHeight="1">
      <c r="A38" s="567" t="s">
        <v>141</v>
      </c>
      <c r="B38" s="577"/>
      <c r="C38" s="582">
        <v>4.8192</v>
      </c>
      <c r="D38" s="586">
        <v>5.238</v>
      </c>
      <c r="E38" s="571">
        <v>-0.07995418098510887</v>
      </c>
      <c r="F38" s="578"/>
      <c r="G38" s="586">
        <v>5.0804</v>
      </c>
      <c r="H38" s="586">
        <v>4.7378</v>
      </c>
      <c r="I38" s="571">
        <v>0.0723120435645237</v>
      </c>
    </row>
    <row r="39" spans="1:10" ht="15" customHeight="1">
      <c r="A39" s="567" t="s">
        <v>161</v>
      </c>
      <c r="B39" s="577"/>
      <c r="C39" s="582">
        <v>256.7</v>
      </c>
      <c r="D39" s="586">
        <v>125.23</v>
      </c>
      <c r="E39" s="571">
        <v>1.049828315898746</v>
      </c>
      <c r="F39" s="578"/>
      <c r="G39" s="586">
        <v>209.01</v>
      </c>
      <c r="H39" s="586">
        <v>111.01</v>
      </c>
      <c r="I39" s="571">
        <v>0.8828033510494548</v>
      </c>
      <c r="J39" s="210"/>
    </row>
    <row r="40" spans="1:9" ht="15" customHeight="1">
      <c r="A40" s="567" t="s">
        <v>240</v>
      </c>
      <c r="B40" s="577"/>
      <c r="C40" s="582">
        <v>549.48</v>
      </c>
      <c r="D40" s="586">
        <v>692.25</v>
      </c>
      <c r="E40" s="571">
        <v>-0.20624052004333693</v>
      </c>
      <c r="F40" s="578"/>
      <c r="G40" s="586">
        <v>545.95</v>
      </c>
      <c r="H40" s="586">
        <v>667.1</v>
      </c>
      <c r="I40" s="571">
        <v>-0.18160695547893868</v>
      </c>
    </row>
    <row r="41" spans="1:9" ht="15" customHeight="1">
      <c r="A41" s="567" t="s">
        <v>90</v>
      </c>
      <c r="B41" s="577"/>
      <c r="C41" s="582">
        <v>1</v>
      </c>
      <c r="D41" s="586">
        <v>1</v>
      </c>
      <c r="E41" s="571">
        <v>0</v>
      </c>
      <c r="F41" s="578"/>
      <c r="G41" s="586">
        <v>1</v>
      </c>
      <c r="H41" s="586">
        <v>1</v>
      </c>
      <c r="I41" s="571">
        <v>0</v>
      </c>
    </row>
    <row r="42" spans="1:9" ht="15" customHeight="1">
      <c r="A42" s="567" t="s">
        <v>194</v>
      </c>
      <c r="B42" s="577"/>
      <c r="C42" s="582">
        <v>7.84576</v>
      </c>
      <c r="D42" s="586">
        <v>7.75608</v>
      </c>
      <c r="E42" s="571">
        <v>0.011562541902610635</v>
      </c>
      <c r="F42" s="578"/>
      <c r="G42" s="586">
        <v>7.80335</v>
      </c>
      <c r="H42" s="586">
        <v>7.6803</v>
      </c>
      <c r="I42" s="571">
        <v>0.016021509576448878</v>
      </c>
    </row>
    <row r="43" spans="1:15" ht="15" customHeight="1">
      <c r="A43" s="194" t="s">
        <v>241</v>
      </c>
      <c r="B43" s="577"/>
      <c r="C43" s="582">
        <v>36.4411</v>
      </c>
      <c r="D43" s="586">
        <v>35.8715</v>
      </c>
      <c r="E43" s="571">
        <v>0.015878901077457153</v>
      </c>
      <c r="F43" s="578"/>
      <c r="G43" s="586">
        <v>36.3508</v>
      </c>
      <c r="H43" s="586">
        <v>35.6948</v>
      </c>
      <c r="I43" s="571">
        <v>0.01837802705155922</v>
      </c>
      <c r="K43" s="211"/>
      <c r="L43" s="211"/>
      <c r="M43" s="211"/>
      <c r="N43" s="211"/>
      <c r="O43" s="211"/>
    </row>
    <row r="44" spans="1:15" ht="15" customHeight="1" thickBot="1">
      <c r="A44" s="581" t="s">
        <v>162</v>
      </c>
      <c r="B44" s="580"/>
      <c r="C44" s="582">
        <v>37.408</v>
      </c>
      <c r="D44" s="205">
        <v>39.863</v>
      </c>
      <c r="E44" s="588">
        <v>-0.06158593181647132</v>
      </c>
      <c r="F44" s="560"/>
      <c r="G44" s="561">
        <v>38.648</v>
      </c>
      <c r="H44" s="561">
        <v>41.115</v>
      </c>
      <c r="I44" s="562">
        <v>-0.060002432202359235</v>
      </c>
      <c r="K44" s="211"/>
      <c r="L44" s="211"/>
      <c r="M44" s="211"/>
      <c r="N44" s="211"/>
      <c r="O44" s="211"/>
    </row>
    <row r="45" spans="1:15" ht="9.95" customHeight="1">
      <c r="A45" s="194"/>
      <c r="B45" s="207"/>
      <c r="C45" s="587"/>
      <c r="D45" s="587"/>
      <c r="E45" s="195"/>
      <c r="F45" s="195"/>
      <c r="G45" s="205"/>
      <c r="H45" s="205"/>
      <c r="I45" s="195"/>
      <c r="K45" s="211"/>
      <c r="L45" s="211"/>
      <c r="M45" s="211"/>
      <c r="N45" s="211"/>
      <c r="O45" s="211"/>
    </row>
    <row r="46" spans="1:15" ht="15" customHeight="1">
      <c r="A46" s="745" t="s">
        <v>109</v>
      </c>
      <c r="B46" s="745"/>
      <c r="C46" s="745"/>
      <c r="D46" s="745"/>
      <c r="E46" s="745"/>
      <c r="F46" s="745"/>
      <c r="G46" s="745"/>
      <c r="H46" s="745"/>
      <c r="I46" s="745"/>
      <c r="K46" s="211"/>
      <c r="L46" s="211"/>
      <c r="M46" s="211"/>
      <c r="N46" s="211"/>
      <c r="O46" s="211"/>
    </row>
    <row r="47" spans="11:15" ht="11.1" customHeight="1">
      <c r="K47" s="206"/>
      <c r="L47" s="206"/>
      <c r="M47" s="206"/>
      <c r="N47" s="206"/>
      <c r="O47" s="211"/>
    </row>
    <row r="48" spans="1:15" ht="11.1" customHeight="1">
      <c r="A48" s="208"/>
      <c r="B48" s="207"/>
      <c r="K48" s="206"/>
      <c r="L48" s="206"/>
      <c r="M48" s="206"/>
      <c r="N48" s="206"/>
      <c r="O48" s="206"/>
    </row>
    <row r="49" spans="1:15" ht="11.1" customHeight="1">
      <c r="A49" s="208"/>
      <c r="B49" s="207"/>
      <c r="K49" s="211"/>
      <c r="L49" s="211"/>
      <c r="M49" s="211"/>
      <c r="N49" s="211"/>
      <c r="O49" s="206"/>
    </row>
    <row r="50" spans="1:15" ht="11.1" customHeight="1">
      <c r="A50" s="208"/>
      <c r="B50" s="207"/>
      <c r="O50" s="211"/>
    </row>
  </sheetData>
  <mergeCells count="10">
    <mergeCell ref="A46:I46"/>
    <mergeCell ref="C34:E34"/>
    <mergeCell ref="G34:I34"/>
    <mergeCell ref="A1:J1"/>
    <mergeCell ref="A2:J2"/>
    <mergeCell ref="C20:E20"/>
    <mergeCell ref="G20:I20"/>
    <mergeCell ref="A4:D4"/>
    <mergeCell ref="A19:E19"/>
    <mergeCell ref="A33:I3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1"/>
  <sheetViews>
    <sheetView showGridLines="0" zoomScale="80" zoomScaleNormal="80" workbookViewId="0" topLeftCell="A1">
      <selection activeCell="A1" sqref="A1:O1"/>
    </sheetView>
  </sheetViews>
  <sheetFormatPr defaultColWidth="9.8515625" defaultRowHeight="10.5" customHeight="1"/>
  <cols>
    <col min="1" max="1" width="32.421875" style="220" customWidth="1"/>
    <col min="2" max="2" width="1.7109375" style="223" customWidth="1"/>
    <col min="3" max="3" width="11.28125" style="221" customWidth="1"/>
    <col min="4" max="4" width="13.140625" style="221" customWidth="1"/>
    <col min="5" max="6" width="11.8515625" style="221" customWidth="1"/>
    <col min="7" max="7" width="11.28125" style="221" customWidth="1"/>
    <col min="8" max="8" width="6.140625" style="221" customWidth="1"/>
    <col min="9" max="9" width="11.140625" style="221" customWidth="1"/>
    <col min="10" max="11" width="11.28125" style="221" customWidth="1"/>
    <col min="12" max="13" width="11.28125" style="223" customWidth="1"/>
    <col min="14" max="14" width="4.140625" style="223" customWidth="1"/>
    <col min="15" max="15" width="11.28125" style="223" customWidth="1"/>
    <col min="16" max="16" width="13.57421875" style="213" customWidth="1"/>
    <col min="17" max="16384" width="9.8515625" style="213" customWidth="1"/>
  </cols>
  <sheetData>
    <row r="1" spans="1:16" ht="15" customHeight="1">
      <c r="A1" s="724" t="s">
        <v>76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212"/>
    </row>
    <row r="2" spans="1:16" ht="15" customHeight="1">
      <c r="A2" s="724" t="s">
        <v>137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214"/>
    </row>
    <row r="3" spans="1:15" ht="10.5" customHeight="1">
      <c r="A3" s="215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8"/>
      <c r="M3" s="218"/>
      <c r="N3" s="218"/>
      <c r="O3" s="218"/>
    </row>
    <row r="4" spans="1:15" ht="23.25" customHeight="1">
      <c r="A4" s="755" t="s">
        <v>111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</row>
    <row r="5" spans="1:15" ht="18" customHeight="1" thickBot="1">
      <c r="A5" s="332"/>
      <c r="B5" s="333"/>
      <c r="C5" s="754" t="s">
        <v>213</v>
      </c>
      <c r="D5" s="754"/>
      <c r="E5" s="754"/>
      <c r="F5" s="754"/>
      <c r="G5" s="754"/>
      <c r="H5" s="333"/>
      <c r="I5" s="756" t="s">
        <v>214</v>
      </c>
      <c r="J5" s="756"/>
      <c r="K5" s="756"/>
      <c r="L5" s="756"/>
      <c r="M5" s="756"/>
      <c r="N5" s="671"/>
      <c r="O5" s="334" t="s">
        <v>64</v>
      </c>
    </row>
    <row r="6" spans="1:16" ht="18" customHeight="1">
      <c r="A6" s="335"/>
      <c r="B6" s="306"/>
      <c r="C6" s="589" t="s">
        <v>52</v>
      </c>
      <c r="D6" s="589" t="s">
        <v>131</v>
      </c>
      <c r="E6" s="589" t="s">
        <v>132</v>
      </c>
      <c r="F6" s="589" t="s">
        <v>53</v>
      </c>
      <c r="G6" s="589" t="s">
        <v>54</v>
      </c>
      <c r="H6" s="333"/>
      <c r="I6" s="336" t="s">
        <v>52</v>
      </c>
      <c r="J6" s="336" t="s">
        <v>131</v>
      </c>
      <c r="K6" s="336" t="s">
        <v>132</v>
      </c>
      <c r="L6" s="336" t="s">
        <v>53</v>
      </c>
      <c r="M6" s="336" t="s">
        <v>54</v>
      </c>
      <c r="N6" s="337"/>
      <c r="O6" s="589" t="s">
        <v>69</v>
      </c>
      <c r="P6" s="229"/>
    </row>
    <row r="7" spans="1:16" ht="18" customHeight="1">
      <c r="A7" s="615" t="s">
        <v>211</v>
      </c>
      <c r="B7" s="306"/>
      <c r="C7" s="612">
        <v>375.91370216160396</v>
      </c>
      <c r="D7" s="612">
        <v>37.008826548193</v>
      </c>
      <c r="E7" s="612">
        <v>104.430842639102</v>
      </c>
      <c r="F7" s="612">
        <v>38.138723422894</v>
      </c>
      <c r="G7" s="612">
        <v>555.492094771793</v>
      </c>
      <c r="H7" s="333"/>
      <c r="I7" s="612">
        <v>366.776193473611</v>
      </c>
      <c r="J7" s="612">
        <v>31.283969827965997</v>
      </c>
      <c r="K7" s="612">
        <v>81.85419763627401</v>
      </c>
      <c r="L7" s="612">
        <v>34.877695252389</v>
      </c>
      <c r="M7" s="612">
        <v>514.79205619024</v>
      </c>
      <c r="N7" s="337"/>
      <c r="O7" s="617">
        <v>0.07906112398617182</v>
      </c>
      <c r="P7" s="229"/>
    </row>
    <row r="8" spans="1:16" ht="18" customHeight="1">
      <c r="A8" s="338" t="s">
        <v>194</v>
      </c>
      <c r="B8" s="306"/>
      <c r="C8" s="613">
        <v>40.50643106567907</v>
      </c>
      <c r="D8" s="613">
        <v>1.9975117822741137</v>
      </c>
      <c r="E8" s="613">
        <v>0</v>
      </c>
      <c r="F8" s="613">
        <v>2.327176187530822</v>
      </c>
      <c r="G8" s="613">
        <v>44.83111903548401</v>
      </c>
      <c r="H8" s="710"/>
      <c r="I8" s="613">
        <v>33.85421390515373</v>
      </c>
      <c r="J8" s="613">
        <v>1.1201450743629768</v>
      </c>
      <c r="K8" s="613">
        <v>0</v>
      </c>
      <c r="L8" s="613">
        <v>2.3504363653279</v>
      </c>
      <c r="M8" s="613">
        <v>37.3247953448446</v>
      </c>
      <c r="N8" s="337"/>
      <c r="O8" s="618">
        <v>0.2011082343865067</v>
      </c>
      <c r="P8" s="229"/>
    </row>
    <row r="9" spans="1:16" ht="18" customHeight="1" thickBot="1">
      <c r="A9" s="625" t="s">
        <v>193</v>
      </c>
      <c r="B9" s="306"/>
      <c r="C9" s="620">
        <v>34.913630999294085</v>
      </c>
      <c r="D9" s="620">
        <v>1.7068926755613112</v>
      </c>
      <c r="E9" s="620">
        <v>0.6198175134946886</v>
      </c>
      <c r="F9" s="620">
        <v>5.719475913175</v>
      </c>
      <c r="G9" s="620">
        <v>42.95981710152509</v>
      </c>
      <c r="H9" s="333"/>
      <c r="I9" s="620">
        <v>31.21709096213999</v>
      </c>
      <c r="J9" s="620">
        <v>1.876598542423</v>
      </c>
      <c r="K9" s="622">
        <v>0.197161406626007</v>
      </c>
      <c r="L9" s="620">
        <v>5.280184966204001</v>
      </c>
      <c r="M9" s="620">
        <v>38.571035877393</v>
      </c>
      <c r="N9" s="337"/>
      <c r="O9" s="624">
        <v>0.1137843753557164</v>
      </c>
      <c r="P9" s="229"/>
    </row>
    <row r="10" spans="1:16" ht="18" customHeight="1" thickBot="1">
      <c r="A10" s="626" t="s">
        <v>160</v>
      </c>
      <c r="B10" s="627"/>
      <c r="C10" s="628">
        <v>451.3337642265771</v>
      </c>
      <c r="D10" s="628">
        <v>40.71323100602842</v>
      </c>
      <c r="E10" s="628">
        <v>105.05066015259669</v>
      </c>
      <c r="F10" s="628">
        <v>46.185375523599824</v>
      </c>
      <c r="G10" s="629">
        <v>643.2830309088021</v>
      </c>
      <c r="H10" s="630"/>
      <c r="I10" s="628">
        <v>431.84749834090474</v>
      </c>
      <c r="J10" s="628">
        <v>34.280713444751974</v>
      </c>
      <c r="K10" s="544">
        <v>82.05135904290002</v>
      </c>
      <c r="L10" s="628">
        <v>42.5083165839209</v>
      </c>
      <c r="M10" s="628">
        <v>590.6878874124776</v>
      </c>
      <c r="N10" s="631"/>
      <c r="O10" s="632">
        <v>0.08904049772667388</v>
      </c>
      <c r="P10" s="229"/>
    </row>
    <row r="11" spans="1:16" ht="18" customHeight="1">
      <c r="A11" s="611" t="s">
        <v>140</v>
      </c>
      <c r="B11" s="339"/>
      <c r="C11" s="621">
        <v>63.86065554752596</v>
      </c>
      <c r="D11" s="621">
        <v>9.336825636299</v>
      </c>
      <c r="E11" s="621">
        <v>3.47681142462</v>
      </c>
      <c r="F11" s="621">
        <v>7.476833391555</v>
      </c>
      <c r="G11" s="612">
        <v>84.15112599999996</v>
      </c>
      <c r="H11" s="333"/>
      <c r="I11" s="621">
        <v>64.623070650724</v>
      </c>
      <c r="J11" s="621">
        <v>8.382490273729001</v>
      </c>
      <c r="K11" s="621">
        <v>2.851035785839999</v>
      </c>
      <c r="L11" s="621">
        <v>7.57235141349798</v>
      </c>
      <c r="M11" s="621">
        <v>83.42894812379099</v>
      </c>
      <c r="N11" s="337"/>
      <c r="O11" s="623">
        <v>0.008656202582554506</v>
      </c>
      <c r="P11" s="229"/>
    </row>
    <row r="12" spans="1:16" ht="18" customHeight="1">
      <c r="A12" s="615" t="s">
        <v>156</v>
      </c>
      <c r="B12" s="339"/>
      <c r="C12" s="614">
        <v>203.49266458699992</v>
      </c>
      <c r="D12" s="614">
        <v>15.188633421000008</v>
      </c>
      <c r="E12" s="614">
        <v>1.990134767</v>
      </c>
      <c r="F12" s="614">
        <v>19.685500623</v>
      </c>
      <c r="G12" s="614">
        <v>240.35693339799994</v>
      </c>
      <c r="H12" s="333"/>
      <c r="I12" s="612">
        <v>193.78463327600002</v>
      </c>
      <c r="J12" s="612">
        <v>14.504967940999993</v>
      </c>
      <c r="K12" s="612">
        <v>3.4393920919999954</v>
      </c>
      <c r="L12" s="612">
        <v>18.94304127699997</v>
      </c>
      <c r="M12" s="612">
        <v>230.67203458599997</v>
      </c>
      <c r="N12" s="337"/>
      <c r="O12" s="618">
        <v>0.04198557848324347</v>
      </c>
      <c r="P12" s="229"/>
    </row>
    <row r="13" spans="1:16" ht="18" customHeight="1">
      <c r="A13" s="616" t="s">
        <v>161</v>
      </c>
      <c r="B13" s="339"/>
      <c r="C13" s="614">
        <v>29.986304395040776</v>
      </c>
      <c r="D13" s="614">
        <v>4.2902194855697395</v>
      </c>
      <c r="E13" s="614">
        <v>1.07977480917</v>
      </c>
      <c r="F13" s="614">
        <v>3.61349031021949</v>
      </c>
      <c r="G13" s="614">
        <v>38.969789</v>
      </c>
      <c r="H13" s="333"/>
      <c r="I13" s="614">
        <v>30.214603556833172</v>
      </c>
      <c r="J13" s="614">
        <v>3.34694750533433</v>
      </c>
      <c r="K13" s="614">
        <v>0.77921372716</v>
      </c>
      <c r="L13" s="614">
        <v>3.185949647822345</v>
      </c>
      <c r="M13" s="614">
        <v>37.52671443714985</v>
      </c>
      <c r="N13" s="337"/>
      <c r="O13" s="618">
        <v>0.038454593867177644</v>
      </c>
      <c r="P13" s="229"/>
    </row>
    <row r="14" spans="1:16" ht="18" customHeight="1" thickBot="1">
      <c r="A14" s="619" t="s">
        <v>162</v>
      </c>
      <c r="B14" s="339"/>
      <c r="C14" s="614">
        <v>8.78141432508134</v>
      </c>
      <c r="D14" s="614">
        <v>2.9343398941432146</v>
      </c>
      <c r="E14" s="614">
        <v>0</v>
      </c>
      <c r="F14" s="614">
        <v>0.458242897376249</v>
      </c>
      <c r="G14" s="614">
        <v>12.173997116600802</v>
      </c>
      <c r="H14" s="333"/>
      <c r="I14" s="614">
        <v>8.63144315507694</v>
      </c>
      <c r="J14" s="614">
        <v>1.1281797568068546</v>
      </c>
      <c r="K14" s="614">
        <v>0</v>
      </c>
      <c r="L14" s="614">
        <v>0.356909088116204</v>
      </c>
      <c r="M14" s="614">
        <v>10.116532</v>
      </c>
      <c r="N14" s="337"/>
      <c r="O14" s="618">
        <v>0.20337652434656484</v>
      </c>
      <c r="P14" s="229"/>
    </row>
    <row r="15" spans="1:16" ht="18" customHeight="1" thickBot="1">
      <c r="A15" s="626" t="s">
        <v>11</v>
      </c>
      <c r="B15" s="627"/>
      <c r="C15" s="629">
        <v>306.121038854648</v>
      </c>
      <c r="D15" s="629">
        <v>31.750018437011963</v>
      </c>
      <c r="E15" s="629">
        <v>6.54672100079</v>
      </c>
      <c r="F15" s="629">
        <v>31.23406722215074</v>
      </c>
      <c r="G15" s="629">
        <v>375.6518455146007</v>
      </c>
      <c r="H15" s="630"/>
      <c r="I15" s="629">
        <v>297.25375063863413</v>
      </c>
      <c r="J15" s="629">
        <v>27.36258547687018</v>
      </c>
      <c r="K15" s="629">
        <v>7.069641604999994</v>
      </c>
      <c r="L15" s="629">
        <v>30.0582514264365</v>
      </c>
      <c r="M15" s="629">
        <v>361.7442291469408</v>
      </c>
      <c r="N15" s="631"/>
      <c r="O15" s="632">
        <v>0.038445993735564565</v>
      </c>
      <c r="P15" s="229"/>
    </row>
    <row r="16" spans="1:16" ht="21" customHeight="1" thickBot="1">
      <c r="A16" s="594" t="s">
        <v>56</v>
      </c>
      <c r="B16" s="594"/>
      <c r="C16" s="596">
        <v>757.4548030812251</v>
      </c>
      <c r="D16" s="596">
        <v>72.46324944304038</v>
      </c>
      <c r="E16" s="596">
        <v>111.59738115338669</v>
      </c>
      <c r="F16" s="596">
        <v>77.41944274575056</v>
      </c>
      <c r="G16" s="596">
        <v>1018.9348764234027</v>
      </c>
      <c r="H16" s="333"/>
      <c r="I16" s="596">
        <v>729.1012489795389</v>
      </c>
      <c r="J16" s="596">
        <v>61.643298921622154</v>
      </c>
      <c r="K16" s="596">
        <v>89.12100064790002</v>
      </c>
      <c r="L16" s="596">
        <v>72.5665680103574</v>
      </c>
      <c r="M16" s="596">
        <v>952.4321165594185</v>
      </c>
      <c r="N16" s="337"/>
      <c r="O16" s="597">
        <v>0.06982414673732307</v>
      </c>
      <c r="P16" s="229"/>
    </row>
    <row r="17" spans="1:16" ht="15" customHeight="1">
      <c r="A17" s="595"/>
      <c r="B17" s="59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29"/>
    </row>
    <row r="18" spans="1:16" ht="15" customHeight="1">
      <c r="A18" s="343" t="s">
        <v>133</v>
      </c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29"/>
    </row>
    <row r="19" spans="1:15" ht="17.25" customHeight="1">
      <c r="A19" s="343" t="s">
        <v>134</v>
      </c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</row>
    <row r="20" spans="1:15" ht="17.25" customHeight="1">
      <c r="A20" s="343" t="s">
        <v>232</v>
      </c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</row>
    <row r="21" ht="23.25" customHeight="1"/>
    <row r="22" spans="1:15" ht="18" customHeight="1">
      <c r="A22" s="609" t="s">
        <v>112</v>
      </c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</row>
    <row r="23" spans="1:16" ht="18" customHeight="1" thickBot="1">
      <c r="A23" s="332"/>
      <c r="B23" s="333"/>
      <c r="C23" s="754" t="s">
        <v>213</v>
      </c>
      <c r="D23" s="754"/>
      <c r="E23" s="754"/>
      <c r="F23" s="754"/>
      <c r="G23" s="754"/>
      <c r="H23" s="333"/>
      <c r="I23" s="756" t="s">
        <v>214</v>
      </c>
      <c r="J23" s="756"/>
      <c r="K23" s="756"/>
      <c r="L23" s="756"/>
      <c r="M23" s="756"/>
      <c r="N23" s="671"/>
      <c r="O23" s="334" t="s">
        <v>64</v>
      </c>
      <c r="P23" s="229"/>
    </row>
    <row r="24" spans="1:16" ht="18" customHeight="1">
      <c r="A24" s="335"/>
      <c r="B24" s="306"/>
      <c r="C24" s="589" t="s">
        <v>52</v>
      </c>
      <c r="D24" s="757" t="s">
        <v>113</v>
      </c>
      <c r="E24" s="757"/>
      <c r="F24" s="589" t="s">
        <v>53</v>
      </c>
      <c r="G24" s="589" t="s">
        <v>54</v>
      </c>
      <c r="H24" s="333"/>
      <c r="I24" s="336" t="s">
        <v>52</v>
      </c>
      <c r="J24" s="757" t="s">
        <v>114</v>
      </c>
      <c r="K24" s="757"/>
      <c r="L24" s="336" t="s">
        <v>53</v>
      </c>
      <c r="M24" s="336" t="s">
        <v>54</v>
      </c>
      <c r="N24" s="337"/>
      <c r="O24" s="589" t="s">
        <v>69</v>
      </c>
      <c r="P24" s="229"/>
    </row>
    <row r="25" spans="1:16" s="250" customFormat="1" ht="18" customHeight="1">
      <c r="A25" s="615" t="s">
        <v>211</v>
      </c>
      <c r="B25" s="306"/>
      <c r="C25" s="677">
        <v>2102.2332153296775</v>
      </c>
      <c r="D25" s="758">
        <v>258.606628572798</v>
      </c>
      <c r="E25" s="758"/>
      <c r="F25" s="677">
        <v>268.012867556646</v>
      </c>
      <c r="G25" s="612">
        <v>2628.8527114591216</v>
      </c>
      <c r="H25" s="333"/>
      <c r="I25" s="677">
        <v>2061.55884453506</v>
      </c>
      <c r="J25" s="758">
        <v>216.861050807176</v>
      </c>
      <c r="K25" s="758"/>
      <c r="L25" s="677">
        <v>250.497710206881</v>
      </c>
      <c r="M25" s="677">
        <v>2528.917605549117</v>
      </c>
      <c r="N25" s="337"/>
      <c r="O25" s="617">
        <v>0.03951694815628648</v>
      </c>
      <c r="P25" s="248"/>
    </row>
    <row r="26" spans="1:16" ht="18" customHeight="1">
      <c r="A26" s="338" t="s">
        <v>194</v>
      </c>
      <c r="B26" s="306"/>
      <c r="C26" s="678">
        <v>305.747245485976</v>
      </c>
      <c r="D26" s="759">
        <v>15.58360299997</v>
      </c>
      <c r="E26" s="759">
        <v>216.32425384993297</v>
      </c>
      <c r="F26" s="678">
        <v>23.614234996461</v>
      </c>
      <c r="G26" s="694">
        <v>344.94508348240703</v>
      </c>
      <c r="H26" s="630"/>
      <c r="I26" s="678">
        <v>261.01889789106303</v>
      </c>
      <c r="J26" s="759">
        <v>11.047229000052</v>
      </c>
      <c r="K26" s="759">
        <v>216.32425384993297</v>
      </c>
      <c r="L26" s="678">
        <v>23.426085912168006</v>
      </c>
      <c r="M26" s="694">
        <v>295.49221280328305</v>
      </c>
      <c r="N26" s="631"/>
      <c r="O26" s="618">
        <v>0.1673576105778667</v>
      </c>
      <c r="P26" s="229"/>
    </row>
    <row r="27" spans="1:16" ht="18" customHeight="1" thickBot="1">
      <c r="A27" s="625" t="s">
        <v>193</v>
      </c>
      <c r="B27" s="306"/>
      <c r="C27" s="679">
        <v>255.4919287905393</v>
      </c>
      <c r="D27" s="760">
        <v>14.246320000738</v>
      </c>
      <c r="E27" s="760"/>
      <c r="F27" s="683">
        <v>60.059685949718606</v>
      </c>
      <c r="G27" s="683">
        <v>329.7979347409959</v>
      </c>
      <c r="H27" s="333"/>
      <c r="I27" s="683">
        <v>230.46414817173098</v>
      </c>
      <c r="J27" s="760">
        <v>12.308162999421997</v>
      </c>
      <c r="K27" s="760"/>
      <c r="L27" s="683">
        <v>59.39900505670499</v>
      </c>
      <c r="M27" s="683">
        <v>302.171316227858</v>
      </c>
      <c r="N27" s="337"/>
      <c r="O27" s="624">
        <v>0.09142700524329572</v>
      </c>
      <c r="P27" s="229"/>
    </row>
    <row r="28" spans="1:16" ht="18" customHeight="1" thickBot="1">
      <c r="A28" s="626" t="s">
        <v>160</v>
      </c>
      <c r="B28" s="627"/>
      <c r="C28" s="685">
        <v>2663.4723896061932</v>
      </c>
      <c r="D28" s="761">
        <v>288.436551573506</v>
      </c>
      <c r="E28" s="761"/>
      <c r="F28" s="684">
        <v>351.6867885028256</v>
      </c>
      <c r="G28" s="684">
        <v>3303.595729682525</v>
      </c>
      <c r="H28" s="630"/>
      <c r="I28" s="685">
        <v>2553.0418905978536</v>
      </c>
      <c r="J28" s="764">
        <v>240.21644280665</v>
      </c>
      <c r="K28" s="764"/>
      <c r="L28" s="684">
        <v>333.322801175754</v>
      </c>
      <c r="M28" s="684">
        <v>3126.5811345802576</v>
      </c>
      <c r="N28" s="631"/>
      <c r="O28" s="632">
        <v>0.05661602481524319</v>
      </c>
      <c r="P28" s="229"/>
    </row>
    <row r="29" spans="1:16" ht="18" customHeight="1">
      <c r="A29" s="611" t="s">
        <v>140</v>
      </c>
      <c r="B29" s="339"/>
      <c r="C29" s="677">
        <v>472.7141481349329</v>
      </c>
      <c r="D29" s="758">
        <v>98.251715145201</v>
      </c>
      <c r="E29" s="758"/>
      <c r="F29" s="680">
        <v>79.414513719866</v>
      </c>
      <c r="G29" s="680">
        <v>650.380377</v>
      </c>
      <c r="H29" s="333"/>
      <c r="I29" s="677">
        <v>464.72128955370204</v>
      </c>
      <c r="J29" s="765">
        <v>90.919266264247</v>
      </c>
      <c r="K29" s="765"/>
      <c r="L29" s="680">
        <v>80.14964437058603</v>
      </c>
      <c r="M29" s="680">
        <v>635.790200188535</v>
      </c>
      <c r="N29" s="337"/>
      <c r="O29" s="623">
        <v>0.02294809955727284</v>
      </c>
      <c r="P29" s="229"/>
    </row>
    <row r="30" spans="1:16" ht="18">
      <c r="A30" s="615" t="s">
        <v>156</v>
      </c>
      <c r="B30" s="339"/>
      <c r="C30" s="677">
        <v>1346.4092034269997</v>
      </c>
      <c r="D30" s="758">
        <v>135.21448934</v>
      </c>
      <c r="E30" s="758"/>
      <c r="F30" s="677">
        <v>223.276588467</v>
      </c>
      <c r="G30" s="677">
        <v>1704.9002812339997</v>
      </c>
      <c r="H30" s="333"/>
      <c r="I30" s="677">
        <v>1279.2458789726666</v>
      </c>
      <c r="J30" s="758">
        <v>127.4860853426667</v>
      </c>
      <c r="K30" s="758"/>
      <c r="L30" s="677">
        <v>205.7391735036667</v>
      </c>
      <c r="M30" s="677">
        <v>1612.471137819</v>
      </c>
      <c r="N30" s="337"/>
      <c r="O30" s="618">
        <v>0.057321425014786875</v>
      </c>
      <c r="P30" s="229"/>
    </row>
    <row r="31" spans="1:16" ht="18" customHeight="1">
      <c r="A31" s="616" t="s">
        <v>161</v>
      </c>
      <c r="B31" s="339"/>
      <c r="C31" s="677">
        <v>158.36654199999998</v>
      </c>
      <c r="D31" s="758">
        <v>28.570422999999998</v>
      </c>
      <c r="E31" s="758"/>
      <c r="F31" s="677">
        <v>31.591033</v>
      </c>
      <c r="G31" s="677">
        <v>218.527998</v>
      </c>
      <c r="H31" s="333"/>
      <c r="I31" s="677">
        <v>161.57239484</v>
      </c>
      <c r="J31" s="758">
        <v>22.47099</v>
      </c>
      <c r="K31" s="758"/>
      <c r="L31" s="677">
        <v>27.498893</v>
      </c>
      <c r="M31" s="677">
        <v>211.54227784</v>
      </c>
      <c r="N31" s="337"/>
      <c r="O31" s="618">
        <v>0.033022808638203616</v>
      </c>
      <c r="P31" s="229"/>
    </row>
    <row r="32" spans="1:16" ht="18" customHeight="1" thickBot="1">
      <c r="A32" s="619" t="s">
        <v>162</v>
      </c>
      <c r="B32" s="339"/>
      <c r="C32" s="679">
        <v>41.357985070000005</v>
      </c>
      <c r="D32" s="762">
        <v>10.362827</v>
      </c>
      <c r="E32" s="762"/>
      <c r="F32" s="683">
        <v>3.894419</v>
      </c>
      <c r="G32" s="679">
        <v>55.61523107000001</v>
      </c>
      <c r="H32" s="333"/>
      <c r="I32" s="679">
        <v>41.961399</v>
      </c>
      <c r="J32" s="760">
        <v>4.423334</v>
      </c>
      <c r="K32" s="760"/>
      <c r="L32" s="683">
        <v>3.353637</v>
      </c>
      <c r="M32" s="679">
        <v>49.738369999999996</v>
      </c>
      <c r="N32" s="337"/>
      <c r="O32" s="618">
        <v>0.11815548177393054</v>
      </c>
      <c r="P32" s="229"/>
    </row>
    <row r="33" spans="1:15" ht="16.9" customHeight="1" thickBot="1">
      <c r="A33" s="626" t="s">
        <v>11</v>
      </c>
      <c r="B33" s="627"/>
      <c r="C33" s="685">
        <v>2018.8478786319324</v>
      </c>
      <c r="D33" s="760">
        <v>272.399454485201</v>
      </c>
      <c r="E33" s="760"/>
      <c r="F33" s="685">
        <v>338.17655418686604</v>
      </c>
      <c r="G33" s="683">
        <v>2629.4238873039994</v>
      </c>
      <c r="H33" s="630"/>
      <c r="I33" s="685">
        <v>1947.5009623663686</v>
      </c>
      <c r="J33" s="764">
        <v>245.29967560691372</v>
      </c>
      <c r="K33" s="764"/>
      <c r="L33" s="684">
        <v>316.7413478742527</v>
      </c>
      <c r="M33" s="685">
        <v>2509.541985847535</v>
      </c>
      <c r="N33" s="631"/>
      <c r="O33" s="632">
        <v>0.047770430673219844</v>
      </c>
    </row>
    <row r="34" spans="1:15" ht="24.95" customHeight="1" thickBot="1">
      <c r="A34" s="594" t="s">
        <v>56</v>
      </c>
      <c r="B34" s="594"/>
      <c r="C34" s="596">
        <v>4682.320268238125</v>
      </c>
      <c r="D34" s="763">
        <v>560.836006058707</v>
      </c>
      <c r="E34" s="763">
        <v>0</v>
      </c>
      <c r="F34" s="596">
        <v>689.8633426896916</v>
      </c>
      <c r="G34" s="681">
        <v>5933.019616986525</v>
      </c>
      <c r="H34" s="333"/>
      <c r="I34" s="596">
        <v>4500.542852964222</v>
      </c>
      <c r="J34" s="763">
        <v>485.51611841356373</v>
      </c>
      <c r="K34" s="763">
        <v>0</v>
      </c>
      <c r="L34" s="686">
        <v>650.0641490500068</v>
      </c>
      <c r="M34" s="596">
        <v>5636.123120427793</v>
      </c>
      <c r="N34" s="337"/>
      <c r="O34" s="597">
        <v>0.05267743273432912</v>
      </c>
    </row>
    <row r="35" spans="1:12" ht="18" customHeight="1">
      <c r="A35" s="633"/>
      <c r="B35" s="634"/>
      <c r="K35" s="752"/>
      <c r="L35" s="753"/>
    </row>
    <row r="36" spans="1:15" ht="18" customHeight="1">
      <c r="A36" s="609" t="s">
        <v>60</v>
      </c>
      <c r="B36" s="609"/>
      <c r="C36" s="609"/>
      <c r="D36" s="609"/>
      <c r="E36" s="609"/>
      <c r="F36" s="252"/>
      <c r="G36" s="252"/>
      <c r="H36" s="252"/>
      <c r="I36" s="252"/>
      <c r="J36" s="252"/>
      <c r="K36" s="252"/>
      <c r="L36" s="252"/>
      <c r="M36" s="252"/>
      <c r="N36" s="252"/>
      <c r="O36" s="252"/>
    </row>
    <row r="37" spans="1:5" ht="18" customHeight="1" thickBot="1">
      <c r="A37" s="610" t="s">
        <v>61</v>
      </c>
      <c r="C37" s="590" t="s">
        <v>213</v>
      </c>
      <c r="D37" s="592" t="s">
        <v>214</v>
      </c>
      <c r="E37" s="593" t="s">
        <v>69</v>
      </c>
    </row>
    <row r="38" spans="1:5" ht="18" customHeight="1">
      <c r="A38" s="672" t="s">
        <v>158</v>
      </c>
      <c r="B38" s="257"/>
      <c r="C38" s="641">
        <v>32298.797568249996</v>
      </c>
      <c r="D38" s="591">
        <v>28504.946350330003</v>
      </c>
      <c r="E38" s="346">
        <v>0.13309448722663775</v>
      </c>
    </row>
    <row r="39" spans="1:5" ht="18" customHeight="1">
      <c r="A39" s="342" t="s">
        <v>194</v>
      </c>
      <c r="B39" s="257"/>
      <c r="C39" s="341">
        <v>3315.675861213097</v>
      </c>
      <c r="D39" s="642">
        <v>3071.4475764482295</v>
      </c>
      <c r="E39" s="643">
        <v>0.07951569371966594</v>
      </c>
    </row>
    <row r="40" spans="1:5" ht="18" customHeight="1" thickBot="1">
      <c r="A40" s="640" t="s">
        <v>193</v>
      </c>
      <c r="B40" s="257"/>
      <c r="C40" s="645">
        <v>3473.1811940532225</v>
      </c>
      <c r="D40" s="645">
        <v>2898.758501970223</v>
      </c>
      <c r="E40" s="646">
        <v>0.19816162391333303</v>
      </c>
    </row>
    <row r="41" spans="1:5" ht="18" customHeight="1" thickBot="1">
      <c r="A41" s="647" t="s">
        <v>160</v>
      </c>
      <c r="B41" s="648"/>
      <c r="C41" s="649">
        <v>39087.65462351631</v>
      </c>
      <c r="D41" s="650">
        <v>34475.15242874846</v>
      </c>
      <c r="E41" s="651">
        <v>0.13379207544624339</v>
      </c>
    </row>
    <row r="42" spans="1:5" ht="18" customHeight="1">
      <c r="A42" s="342" t="s">
        <v>140</v>
      </c>
      <c r="B42" s="257"/>
      <c r="C42" s="641">
        <v>4040.538403861</v>
      </c>
      <c r="D42" s="591">
        <v>4584.153690281019</v>
      </c>
      <c r="E42" s="639">
        <v>-0.11858574627909002</v>
      </c>
    </row>
    <row r="43" spans="1:5" ht="18" customHeight="1">
      <c r="A43" s="615" t="s">
        <v>209</v>
      </c>
      <c r="B43" s="257"/>
      <c r="C43" s="341">
        <v>15109.37198862312</v>
      </c>
      <c r="D43" s="642">
        <v>14982.038812652569</v>
      </c>
      <c r="E43" s="643">
        <v>0.008499055272972234</v>
      </c>
    </row>
    <row r="44" spans="1:5" ht="18" customHeight="1">
      <c r="A44" s="615" t="s">
        <v>161</v>
      </c>
      <c r="B44" s="257"/>
      <c r="C44" s="644">
        <v>2220.273390510539</v>
      </c>
      <c r="D44" s="642">
        <v>2349.1176848269</v>
      </c>
      <c r="E44" s="643">
        <v>-0.05484795212627058</v>
      </c>
    </row>
    <row r="45" spans="1:5" ht="18" customHeight="1" thickBot="1">
      <c r="A45" s="342" t="s">
        <v>162</v>
      </c>
      <c r="B45" s="257"/>
      <c r="C45" s="636">
        <v>970.5496134966098</v>
      </c>
      <c r="D45" s="645">
        <v>920.1366072774127</v>
      </c>
      <c r="E45" s="646">
        <v>0.054788610539432625</v>
      </c>
    </row>
    <row r="46" spans="1:7" ht="20.45" customHeight="1" thickBot="1">
      <c r="A46" s="652" t="s">
        <v>11</v>
      </c>
      <c r="B46" s="648"/>
      <c r="C46" s="649">
        <v>22340.733396491265</v>
      </c>
      <c r="D46" s="653">
        <v>22835.4467950379</v>
      </c>
      <c r="E46" s="654">
        <v>-0.021664274975085496</v>
      </c>
      <c r="G46" s="246"/>
    </row>
    <row r="47" spans="1:6" ht="18.6" customHeight="1" thickBot="1">
      <c r="A47" s="635" t="s">
        <v>56</v>
      </c>
      <c r="B47" s="598"/>
      <c r="C47" s="599">
        <v>61428.38802000758</v>
      </c>
      <c r="D47" s="637">
        <v>57310.599223786354</v>
      </c>
      <c r="E47" s="638">
        <v>0.07185038809561362</v>
      </c>
      <c r="F47" s="333"/>
    </row>
    <row r="48" spans="3:6" ht="11.1" customHeight="1">
      <c r="C48" s="333"/>
      <c r="D48" s="333"/>
      <c r="E48" s="333"/>
      <c r="F48" s="333"/>
    </row>
    <row r="49" spans="1:5" ht="16.9" customHeight="1">
      <c r="A49" s="343" t="s">
        <v>210</v>
      </c>
      <c r="C49" s="333"/>
      <c r="D49" s="333"/>
      <c r="E49" s="333"/>
    </row>
    <row r="50" ht="15.6" customHeight="1">
      <c r="A50" s="369" t="s">
        <v>233</v>
      </c>
    </row>
    <row r="51" ht="11.1" customHeight="1">
      <c r="A51" s="344"/>
    </row>
  </sheetData>
  <mergeCells count="30">
    <mergeCell ref="D32:E32"/>
    <mergeCell ref="D33:E33"/>
    <mergeCell ref="D34:E34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K35:L35"/>
    <mergeCell ref="C23:G23"/>
    <mergeCell ref="A1:O1"/>
    <mergeCell ref="A2:O2"/>
    <mergeCell ref="A4:O4"/>
    <mergeCell ref="I5:M5"/>
    <mergeCell ref="C5:G5"/>
    <mergeCell ref="I23:M23"/>
    <mergeCell ref="D24:E24"/>
    <mergeCell ref="D25:E25"/>
    <mergeCell ref="D26:E26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bryan.carlson@kof.com.mx</dc:creator>
  <cp:keywords/>
  <dc:description/>
  <cp:lastModifiedBy>Aranzabal Stenner, Marene</cp:lastModifiedBy>
  <cp:lastPrinted>2018-07-20T19:35:30Z</cp:lastPrinted>
  <dcterms:created xsi:type="dcterms:W3CDTF">2011-12-21T23:50:30Z</dcterms:created>
  <dcterms:modified xsi:type="dcterms:W3CDTF">2023-07-25T18:36:39Z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